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24660" activeTab="0"/>
  </bookViews>
  <sheets>
    <sheet name="성적입력" sheetId="1" r:id="rId1"/>
    <sheet name="등급기준표" sheetId="2" r:id="rId2"/>
    <sheet name="등급기준표2" sheetId="3" r:id="rId3"/>
    <sheet name="Sheet1" sheetId="4" r:id="rId4"/>
  </sheets>
  <definedNames>
    <definedName name="_xlnm.Print_Area" localSheetId="0">'성적입력'!$A$1:$I$31</definedName>
  </definedNames>
  <calcPr fullCalcOnLoad="1"/>
</workbook>
</file>

<file path=xl/sharedStrings.xml><?xml version="1.0" encoding="utf-8"?>
<sst xmlns="http://schemas.openxmlformats.org/spreadsheetml/2006/main" count="46" uniqueCount="46">
  <si>
    <t>학년</t>
  </si>
  <si>
    <t>전과목 석차등급</t>
  </si>
  <si>
    <t>2. 학교생활기록부 환산점수</t>
  </si>
  <si>
    <t>학년</t>
  </si>
  <si>
    <t>등급</t>
  </si>
  <si>
    <t>학부/과</t>
  </si>
  <si>
    <t xml:space="preserve"> 1) 교과목 반영방법, 등급배점, 환산등급 및 기준득점 등은 입시요강을 참고해주세요.</t>
  </si>
  <si>
    <t xml:space="preserve"> 2) 학생부를 본교 환산점수로 산출하는 방법은 다음과 같습니다.</t>
  </si>
  <si>
    <t xml:space="preserve"> 3) 석차등급에 의한 교과성적이 없는 과목은 성적에 반영하지 않습니다(이수교과 등등)</t>
  </si>
  <si>
    <t xml:space="preserve"> 4) 각 학년 환산점수는 9등급화 하여 각 전형별 기준득점에 준하여 반영하며, 소수점 아래 세째자리에서</t>
  </si>
  <si>
    <t xml:space="preserve">    반올림합니다.(자세한 내용은 입시요강을 참고해주세요)</t>
  </si>
  <si>
    <t xml:space="preserve">    학년별 환산점수 = 교과목별 본교 등급 배점의 합/ 반영교과목수의 합</t>
  </si>
  <si>
    <t>1. 성적입력</t>
  </si>
  <si>
    <t>* 전학년, 전과목의 석차등급을 적어주세요.</t>
  </si>
  <si>
    <t>1. 학생부 A34등급평점</t>
  </si>
  <si>
    <t>등급</t>
  </si>
  <si>
    <t>등급평점</t>
  </si>
  <si>
    <t>3. 성적계산</t>
  </si>
  <si>
    <t>총반영과목수</t>
  </si>
  <si>
    <t>환산점수</t>
  </si>
  <si>
    <t>1학년</t>
  </si>
  <si>
    <t>2학년</t>
  </si>
  <si>
    <t>3학년</t>
  </si>
  <si>
    <t>학년</t>
  </si>
  <si>
    <t>전과목수</t>
  </si>
  <si>
    <t>총환산점수</t>
  </si>
  <si>
    <t>등급</t>
  </si>
  <si>
    <t>성적테이블</t>
  </si>
  <si>
    <t>전학년</t>
  </si>
  <si>
    <t>전과목 평점</t>
  </si>
  <si>
    <t>전학년</t>
  </si>
  <si>
    <t>300점</t>
  </si>
  <si>
    <t>100점</t>
  </si>
  <si>
    <t>3. 등급별 기준득점(수시)</t>
  </si>
  <si>
    <t>2. 환산점수에 따른 최종등급 및 기준득점</t>
  </si>
  <si>
    <t>환산점수</t>
  </si>
  <si>
    <t>등급</t>
  </si>
  <si>
    <t>(1) 수시모집 - 3학년 1학기까지 반영</t>
  </si>
  <si>
    <t>(2) 점수 산출 방법</t>
  </si>
  <si>
    <t>1. 수시</t>
  </si>
  <si>
    <t>등급</t>
  </si>
  <si>
    <t>성적테이블</t>
  </si>
  <si>
    <t>체육교육과</t>
  </si>
  <si>
    <t>체육특기자</t>
  </si>
  <si>
    <t>연기예술학과, 영화영상학과
음악학부, 실용음악과</t>
  </si>
  <si>
    <t>이외의 학과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</si>
</sst>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#&quot;등급&quot;"/>
    <numFmt numFmtId="180" formatCode="####&quot;점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돋움"/>
      <family val="3"/>
    </font>
    <font>
      <b/>
      <sz val="11"/>
      <color indexed="8"/>
      <name val="돋움"/>
      <family val="3"/>
    </font>
    <font>
      <b/>
      <sz val="12"/>
      <name val="맑은 고딕"/>
      <family val="3"/>
    </font>
    <font>
      <b/>
      <sz val="9"/>
      <name val="맑은 고딕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돋움"/>
      <family val="3"/>
    </font>
    <font>
      <b/>
      <sz val="11"/>
      <color theme="1"/>
      <name val="돋움"/>
      <family val="3"/>
    </font>
    <font>
      <b/>
      <sz val="12"/>
      <name val="Cambria"/>
      <family val="3"/>
    </font>
    <font>
      <b/>
      <sz val="9"/>
      <name val="Cambria"/>
      <family val="3"/>
    </font>
    <font>
      <sz val="10"/>
      <color rgb="FF00000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4999699890613556"/>
      </left>
      <right style="thin"/>
      <top style="thick">
        <color theme="6" tint="-0.4999699890613556"/>
      </top>
      <bottom style="thin"/>
    </border>
    <border>
      <left style="thin"/>
      <right style="thick">
        <color theme="6" tint="-0.4999699890613556"/>
      </right>
      <top style="thick">
        <color theme="6" tint="-0.4999699890613556"/>
      </top>
      <bottom style="thin"/>
    </border>
    <border>
      <left style="thick">
        <color theme="6" tint="-0.4999699890613556"/>
      </left>
      <right style="thin"/>
      <top style="thin"/>
      <bottom style="thin"/>
    </border>
    <border>
      <left style="thin"/>
      <right style="thick">
        <color theme="6" tint="-0.4999699890613556"/>
      </right>
      <top style="thin"/>
      <bottom style="thin"/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ck">
        <color theme="6" tint="-0.4999699890613556"/>
      </left>
      <right style="thin"/>
      <top>
        <color indexed="63"/>
      </top>
      <bottom style="thin"/>
    </border>
    <border>
      <left style="thin"/>
      <right style="thick">
        <color theme="6" tint="-0.4999699890613556"/>
      </right>
      <top>
        <color indexed="63"/>
      </top>
      <bottom style="thin"/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ck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ck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rgb="FF006600"/>
      </left>
      <right style="thin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 style="thick">
        <color rgb="FF006600"/>
      </right>
      <top style="thick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ck">
        <color rgb="FF006600"/>
      </left>
      <right style="thin">
        <color rgb="FF006600"/>
      </right>
      <top style="double">
        <color rgb="FF006600"/>
      </top>
      <bottom style="thick">
        <color rgb="FF006600"/>
      </bottom>
    </border>
    <border>
      <left style="thin">
        <color rgb="FF006600"/>
      </left>
      <right style="thin">
        <color rgb="FF006600"/>
      </right>
      <top style="double">
        <color rgb="FF006600"/>
      </top>
      <bottom style="thick">
        <color rgb="FF00660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n"/>
      <right style="thin"/>
      <top style="thin"/>
      <bottom style="double">
        <color rgb="FF006600"/>
      </bottom>
    </border>
    <border>
      <left style="thin"/>
      <right style="thin"/>
      <top style="thin"/>
      <bottom style="thin"/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thick">
        <color rgb="FF006600"/>
      </bottom>
    </border>
    <border>
      <left>
        <color indexed="63"/>
      </left>
      <right>
        <color indexed="63"/>
      </right>
      <top>
        <color indexed="63"/>
      </top>
      <bottom style="thick">
        <color rgb="FF006600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thick">
        <color rgb="FF7030A0"/>
      </right>
      <top style="thick">
        <color rgb="FF7030A0"/>
      </top>
      <bottom style="double">
        <color rgb="FF7030A0"/>
      </bottom>
    </border>
    <border>
      <left style="thin">
        <color theme="9"/>
      </left>
      <right style="thin">
        <color theme="9"/>
      </right>
      <top>
        <color indexed="63"/>
      </top>
      <bottom>
        <color indexed="63"/>
      </bottom>
    </border>
    <border>
      <left style="thin">
        <color theme="9"/>
      </left>
      <right style="thin">
        <color theme="9"/>
      </right>
      <top>
        <color indexed="63"/>
      </top>
      <bottom style="thin">
        <color theme="9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n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>
        <color indexed="63"/>
      </right>
      <top style="thick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thick">
        <color rgb="FF006600"/>
      </top>
      <bottom style="thin">
        <color rgb="FF006600"/>
      </bottom>
    </border>
    <border>
      <left>
        <color indexed="63"/>
      </left>
      <right style="thick">
        <color rgb="FF006600"/>
      </right>
      <top style="thick">
        <color rgb="FF006600"/>
      </top>
      <bottom style="thin">
        <color rgb="FF00660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>
        <color indexed="63"/>
      </bottom>
    </border>
    <border>
      <left style="thick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thin">
        <color rgb="FF7030A0"/>
      </right>
      <top>
        <color indexed="63"/>
      </top>
      <bottom style="thick">
        <color rgb="FF7030A0"/>
      </bottom>
    </border>
    <border>
      <left>
        <color indexed="63"/>
      </left>
      <right style="thin">
        <color theme="9"/>
      </right>
      <top style="thin">
        <color theme="9"/>
      </top>
      <bottom>
        <color indexed="63"/>
      </bottom>
    </border>
    <border>
      <left>
        <color indexed="63"/>
      </left>
      <right style="thin">
        <color theme="9"/>
      </right>
      <top>
        <color indexed="63"/>
      </top>
      <bottom>
        <color indexed="63"/>
      </bottom>
    </border>
    <border>
      <left>
        <color indexed="63"/>
      </left>
      <right style="thin">
        <color theme="9"/>
      </right>
      <top>
        <color indexed="63"/>
      </top>
      <bottom style="thin">
        <color theme="9"/>
      </bottom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/>
      <top style="thick">
        <color rgb="FF002060"/>
      </top>
      <bottom style="thin">
        <color rgb="FF002060"/>
      </bottom>
    </border>
    <border>
      <left/>
      <right/>
      <top style="thick">
        <color rgb="FF002060"/>
      </top>
      <bottom style="thin">
        <color rgb="FF002060"/>
      </bottom>
    </border>
    <border>
      <left/>
      <right style="thick">
        <color rgb="FF002060"/>
      </right>
      <top style="thick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double">
        <color rgb="FF006600"/>
      </bottom>
    </border>
    <border>
      <left>
        <color indexed="63"/>
      </left>
      <right style="thin"/>
      <top style="thin"/>
      <bottom style="double">
        <color rgb="FF006600"/>
      </bottom>
    </border>
    <border>
      <left style="thin">
        <color rgb="FF006600"/>
      </left>
      <right>
        <color indexed="63"/>
      </right>
      <top style="double">
        <color rgb="FF006600"/>
      </top>
      <bottom style="thick">
        <color rgb="FF006600"/>
      </bottom>
    </border>
    <border>
      <left>
        <color indexed="63"/>
      </left>
      <right style="thin">
        <color rgb="FF006600"/>
      </right>
      <top style="double">
        <color rgb="FF006600"/>
      </top>
      <bottom style="thick">
        <color rgb="FF006600"/>
      </bottom>
    </border>
    <border>
      <left>
        <color indexed="63"/>
      </left>
      <right style="thick">
        <color rgb="FF006600"/>
      </right>
      <top style="double">
        <color rgb="FF006600"/>
      </top>
      <bottom style="thick">
        <color rgb="FF006600"/>
      </bottom>
    </border>
    <border>
      <left style="thin"/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thick">
        <color rgb="FF006600"/>
      </right>
      <top>
        <color indexed="63"/>
      </top>
      <bottom style="double">
        <color rgb="FF0066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179" fontId="43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52" fillId="28" borderId="17" xfId="0" applyFont="1" applyFill="1" applyBorder="1" applyAlignment="1">
      <alignment horizontal="center" vertical="center"/>
    </xf>
    <xf numFmtId="0" fontId="53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18" xfId="0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178" fontId="0" fillId="33" borderId="0" xfId="0" applyNumberFormat="1" applyFont="1" applyFill="1" applyBorder="1" applyAlignment="1">
      <alignment horizontal="center" vertical="center"/>
    </xf>
    <xf numFmtId="179" fontId="43" fillId="34" borderId="27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176" fontId="43" fillId="28" borderId="33" xfId="0" applyNumberFormat="1" applyFon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0" fontId="0" fillId="0" borderId="35" xfId="64" applyBorder="1" applyAlignment="1">
      <alignment horizontal="center" vertical="center"/>
      <protection/>
    </xf>
    <xf numFmtId="0" fontId="0" fillId="0" borderId="35" xfId="64" applyNumberFormat="1" applyBorder="1" applyAlignment="1">
      <alignment horizontal="center" vertical="center"/>
      <protection/>
    </xf>
    <xf numFmtId="0" fontId="0" fillId="0" borderId="35" xfId="64" applyNumberFormat="1" applyFill="1" applyBorder="1" applyAlignment="1">
      <alignment horizontal="center" vertical="center"/>
      <protection/>
    </xf>
    <xf numFmtId="0" fontId="0" fillId="0" borderId="35" xfId="64" applyFill="1" applyBorder="1" applyAlignment="1">
      <alignment horizontal="center" vertical="center"/>
      <protection/>
    </xf>
    <xf numFmtId="180" fontId="43" fillId="34" borderId="35" xfId="64" applyNumberFormat="1" applyFont="1" applyFill="1" applyBorder="1" applyAlignment="1">
      <alignment horizontal="center" vertical="center"/>
      <protection/>
    </xf>
    <xf numFmtId="0" fontId="43" fillId="34" borderId="35" xfId="64" applyFont="1" applyFill="1" applyBorder="1" applyAlignment="1">
      <alignment horizontal="center" vertical="center"/>
      <protection/>
    </xf>
    <xf numFmtId="0" fontId="43" fillId="34" borderId="36" xfId="64" applyFont="1" applyFill="1" applyBorder="1" applyAlignment="1">
      <alignment horizontal="center" vertical="center"/>
      <protection/>
    </xf>
    <xf numFmtId="179" fontId="0" fillId="0" borderId="37" xfId="64" applyNumberFormat="1" applyBorder="1" applyAlignment="1">
      <alignment horizontal="center" vertical="center"/>
      <protection/>
    </xf>
    <xf numFmtId="0" fontId="0" fillId="0" borderId="36" xfId="64" applyNumberFormat="1" applyFill="1" applyBorder="1" applyAlignment="1">
      <alignment horizontal="center" vertical="center"/>
      <protection/>
    </xf>
    <xf numFmtId="0" fontId="0" fillId="0" borderId="36" xfId="64" applyFill="1" applyBorder="1" applyAlignment="1">
      <alignment horizontal="center" vertical="center"/>
      <protection/>
    </xf>
    <xf numFmtId="179" fontId="0" fillId="0" borderId="38" xfId="64" applyNumberFormat="1" applyBorder="1" applyAlignment="1">
      <alignment horizontal="center" vertical="center"/>
      <protection/>
    </xf>
    <xf numFmtId="0" fontId="0" fillId="0" borderId="39" xfId="64" applyBorder="1" applyAlignment="1">
      <alignment horizontal="center" vertical="center"/>
      <protection/>
    </xf>
    <xf numFmtId="0" fontId="0" fillId="0" borderId="39" xfId="64" applyNumberFormat="1" applyBorder="1" applyAlignment="1">
      <alignment horizontal="center" vertical="center"/>
      <protection/>
    </xf>
    <xf numFmtId="0" fontId="0" fillId="0" borderId="40" xfId="64" applyFill="1" applyBorder="1" applyAlignment="1">
      <alignment horizontal="center" vertical="center"/>
      <protection/>
    </xf>
    <xf numFmtId="0" fontId="0" fillId="0" borderId="39" xfId="64" applyFill="1" applyBorder="1" applyAlignment="1">
      <alignment horizontal="center" vertical="center"/>
      <protection/>
    </xf>
    <xf numFmtId="176" fontId="5" fillId="28" borderId="41" xfId="64" applyNumberFormat="1" applyFont="1" applyFill="1" applyBorder="1" applyAlignment="1">
      <alignment horizontal="center" vertical="center" wrapText="1"/>
      <protection/>
    </xf>
    <xf numFmtId="180" fontId="43" fillId="36" borderId="35" xfId="0" applyNumberFormat="1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36" borderId="36" xfId="0" applyFont="1" applyFill="1" applyBorder="1" applyAlignment="1">
      <alignment horizontal="center" vertical="center"/>
    </xf>
    <xf numFmtId="180" fontId="43" fillId="34" borderId="42" xfId="0" applyNumberFormat="1" applyFon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178" fontId="0" fillId="0" borderId="43" xfId="0" applyNumberFormat="1" applyFill="1" applyBorder="1" applyAlignment="1">
      <alignment horizontal="center" vertical="center"/>
    </xf>
    <xf numFmtId="178" fontId="0" fillId="0" borderId="44" xfId="0" applyNumberFormat="1" applyFill="1" applyBorder="1" applyAlignment="1">
      <alignment horizontal="center" vertical="center"/>
    </xf>
    <xf numFmtId="178" fontId="0" fillId="33" borderId="34" xfId="0" applyNumberFormat="1" applyFill="1" applyBorder="1" applyAlignment="1">
      <alignment horizontal="center" vertical="center"/>
    </xf>
    <xf numFmtId="0" fontId="52" fillId="33" borderId="45" xfId="0" applyFont="1" applyFill="1" applyBorder="1" applyAlignment="1">
      <alignment vertical="center"/>
    </xf>
    <xf numFmtId="0" fontId="56" fillId="35" borderId="46" xfId="0" applyFont="1" applyFill="1" applyBorder="1" applyAlignment="1">
      <alignment horizontal="center" vertical="center"/>
    </xf>
    <xf numFmtId="0" fontId="55" fillId="35" borderId="4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/>
    </xf>
    <xf numFmtId="0" fontId="56" fillId="37" borderId="4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2" fillId="28" borderId="56" xfId="0" applyFont="1" applyFill="1" applyBorder="1" applyAlignment="1">
      <alignment horizontal="center" vertical="center"/>
    </xf>
    <xf numFmtId="0" fontId="52" fillId="28" borderId="57" xfId="0" applyFont="1" applyFill="1" applyBorder="1" applyAlignment="1">
      <alignment horizontal="center" vertical="center"/>
    </xf>
    <xf numFmtId="0" fontId="56" fillId="37" borderId="47" xfId="0" applyFont="1" applyFill="1" applyBorder="1" applyAlignment="1">
      <alignment horizontal="center" vertical="center"/>
    </xf>
    <xf numFmtId="0" fontId="56" fillId="37" borderId="58" xfId="0" applyFont="1" applyFill="1" applyBorder="1" applyAlignment="1">
      <alignment horizontal="center" vertical="center"/>
    </xf>
    <xf numFmtId="0" fontId="56" fillId="37" borderId="59" xfId="0" applyFont="1" applyFill="1" applyBorder="1" applyAlignment="1">
      <alignment horizontal="center" vertical="center"/>
    </xf>
    <xf numFmtId="176" fontId="3" fillId="28" borderId="28" xfId="0" applyNumberFormat="1" applyFont="1" applyFill="1" applyBorder="1" applyAlignment="1">
      <alignment horizontal="center" vertical="center"/>
    </xf>
    <xf numFmtId="176" fontId="3" fillId="28" borderId="60" xfId="0" applyNumberFormat="1" applyFont="1" applyFill="1" applyBorder="1" applyAlignment="1">
      <alignment horizontal="center" vertical="center"/>
    </xf>
    <xf numFmtId="176" fontId="3" fillId="28" borderId="61" xfId="0" applyNumberFormat="1" applyFont="1" applyFill="1" applyBorder="1" applyAlignment="1">
      <alignment horizontal="center" vertical="center"/>
    </xf>
    <xf numFmtId="176" fontId="3" fillId="28" borderId="62" xfId="0" applyNumberFormat="1" applyFont="1" applyFill="1" applyBorder="1" applyAlignment="1">
      <alignment horizontal="center" vertical="center"/>
    </xf>
    <xf numFmtId="176" fontId="5" fillId="28" borderId="63" xfId="0" applyNumberFormat="1" applyFont="1" applyFill="1" applyBorder="1" applyAlignment="1">
      <alignment horizontal="center" vertical="center"/>
    </xf>
    <xf numFmtId="176" fontId="5" fillId="28" borderId="64" xfId="0" applyNumberFormat="1" applyFont="1" applyFill="1" applyBorder="1" applyAlignment="1">
      <alignment horizontal="center" vertical="center"/>
    </xf>
    <xf numFmtId="176" fontId="5" fillId="28" borderId="65" xfId="0" applyNumberFormat="1" applyFont="1" applyFill="1" applyBorder="1" applyAlignment="1">
      <alignment horizontal="center" vertical="center"/>
    </xf>
    <xf numFmtId="0" fontId="52" fillId="28" borderId="66" xfId="0" applyFont="1" applyFill="1" applyBorder="1" applyAlignment="1">
      <alignment horizontal="center" vertical="center"/>
    </xf>
    <xf numFmtId="0" fontId="52" fillId="28" borderId="67" xfId="0" applyFont="1" applyFill="1" applyBorder="1" applyAlignment="1">
      <alignment horizontal="center" vertical="center"/>
    </xf>
    <xf numFmtId="0" fontId="52" fillId="28" borderId="68" xfId="0" applyFont="1" applyFill="1" applyBorder="1" applyAlignment="1">
      <alignment horizontal="center" vertical="center"/>
    </xf>
    <xf numFmtId="0" fontId="56" fillId="35" borderId="69" xfId="0" applyFont="1" applyFill="1" applyBorder="1" applyAlignment="1">
      <alignment horizontal="center" vertical="center" wrapText="1"/>
    </xf>
    <xf numFmtId="0" fontId="56" fillId="35" borderId="70" xfId="0" applyFont="1" applyFill="1" applyBorder="1" applyAlignment="1">
      <alignment horizontal="center" vertical="center" wrapText="1"/>
    </xf>
    <xf numFmtId="0" fontId="56" fillId="35" borderId="71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 wrapText="1"/>
    </xf>
    <xf numFmtId="0" fontId="56" fillId="35" borderId="58" xfId="0" applyFont="1" applyFill="1" applyBorder="1" applyAlignment="1">
      <alignment horizontal="center" vertical="center" wrapText="1"/>
    </xf>
    <xf numFmtId="0" fontId="56" fillId="35" borderId="5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34" borderId="72" xfId="64" applyFont="1" applyFill="1" applyBorder="1" applyAlignment="1">
      <alignment horizontal="center" vertical="center"/>
      <protection/>
    </xf>
    <xf numFmtId="0" fontId="43" fillId="34" borderId="37" xfId="64" applyFont="1" applyFill="1" applyBorder="1" applyAlignment="1">
      <alignment horizontal="center" vertical="center"/>
      <protection/>
    </xf>
    <xf numFmtId="0" fontId="43" fillId="34" borderId="73" xfId="64" applyFont="1" applyFill="1" applyBorder="1" applyAlignment="1">
      <alignment horizontal="center" vertical="center"/>
      <protection/>
    </xf>
    <xf numFmtId="0" fontId="43" fillId="34" borderId="74" xfId="64" applyFont="1" applyFill="1" applyBorder="1" applyAlignment="1">
      <alignment horizontal="center" vertical="center"/>
      <protection/>
    </xf>
    <xf numFmtId="0" fontId="43" fillId="36" borderId="72" xfId="0" applyFont="1" applyFill="1" applyBorder="1" applyAlignment="1">
      <alignment horizontal="center" vertical="center"/>
    </xf>
    <xf numFmtId="0" fontId="43" fillId="36" borderId="37" xfId="0" applyFont="1" applyFill="1" applyBorder="1" applyAlignment="1">
      <alignment horizontal="center" vertical="center"/>
    </xf>
    <xf numFmtId="0" fontId="43" fillId="36" borderId="75" xfId="0" applyFont="1" applyFill="1" applyBorder="1" applyAlignment="1">
      <alignment horizontal="center" vertical="center"/>
    </xf>
    <xf numFmtId="0" fontId="43" fillId="36" borderId="76" xfId="0" applyFont="1" applyFill="1" applyBorder="1" applyAlignment="1">
      <alignment horizontal="center" vertical="center"/>
    </xf>
    <xf numFmtId="0" fontId="43" fillId="36" borderId="77" xfId="0" applyFont="1" applyFill="1" applyBorder="1" applyAlignment="1">
      <alignment horizontal="center" vertical="center"/>
    </xf>
    <xf numFmtId="0" fontId="43" fillId="34" borderId="42" xfId="0" applyFont="1" applyFill="1" applyBorder="1" applyAlignment="1">
      <alignment horizontal="center" vertical="center"/>
    </xf>
    <xf numFmtId="176" fontId="5" fillId="28" borderId="78" xfId="64" applyNumberFormat="1" applyFont="1" applyFill="1" applyBorder="1" applyAlignment="1">
      <alignment horizontal="center" vertical="center" wrapText="1"/>
      <protection/>
    </xf>
    <xf numFmtId="176" fontId="5" fillId="28" borderId="79" xfId="64" applyNumberFormat="1" applyFont="1" applyFill="1" applyBorder="1" applyAlignment="1">
      <alignment horizontal="center" vertical="center" wrapText="1"/>
      <protection/>
    </xf>
    <xf numFmtId="176" fontId="0" fillId="33" borderId="80" xfId="0" applyNumberFormat="1" applyFill="1" applyBorder="1" applyAlignment="1">
      <alignment horizontal="center" vertical="center"/>
    </xf>
    <xf numFmtId="176" fontId="0" fillId="33" borderId="81" xfId="0" applyNumberFormat="1" applyFill="1" applyBorder="1" applyAlignment="1">
      <alignment horizontal="center" vertical="center"/>
    </xf>
    <xf numFmtId="176" fontId="6" fillId="28" borderId="78" xfId="64" applyNumberFormat="1" applyFont="1" applyFill="1" applyBorder="1" applyAlignment="1">
      <alignment horizontal="center" vertical="center" wrapText="1"/>
      <protection/>
    </xf>
    <xf numFmtId="176" fontId="6" fillId="28" borderId="79" xfId="64" applyNumberFormat="1" applyFont="1" applyFill="1" applyBorder="1" applyAlignment="1">
      <alignment horizontal="center" vertical="center" wrapText="1"/>
      <protection/>
    </xf>
    <xf numFmtId="176" fontId="0" fillId="33" borderId="82" xfId="0" applyNumberFormat="1" applyFill="1" applyBorder="1" applyAlignment="1">
      <alignment horizontal="center" vertical="center"/>
    </xf>
    <xf numFmtId="176" fontId="7" fillId="3" borderId="83" xfId="0" applyNumberFormat="1" applyFont="1" applyFill="1" applyBorder="1" applyAlignment="1">
      <alignment horizontal="center" vertical="center" wrapText="1"/>
    </xf>
    <xf numFmtId="176" fontId="7" fillId="3" borderId="8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0.8515625" style="12" customWidth="1"/>
    <col min="2" max="9" width="11.140625" style="12" customWidth="1"/>
    <col min="10" max="10" width="3.7109375" style="12" customWidth="1"/>
    <col min="11" max="11" width="10.8515625" style="12" hidden="1" customWidth="1"/>
    <col min="12" max="19" width="8.7109375" style="12" hidden="1" customWidth="1"/>
    <col min="20" max="28" width="9.00390625" style="12" hidden="1" customWidth="1"/>
    <col min="29" max="31" width="12.140625" style="12" hidden="1" customWidth="1"/>
    <col min="32" max="32" width="9.00390625" style="12" customWidth="1"/>
    <col min="33" max="16384" width="9.00390625" style="12" customWidth="1"/>
  </cols>
  <sheetData>
    <row r="1" spans="1:11" ht="26.25" customHeight="1">
      <c r="A1" s="14" t="s">
        <v>12</v>
      </c>
      <c r="B1" s="1"/>
      <c r="C1" s="1"/>
      <c r="D1" s="1"/>
      <c r="E1" s="1"/>
      <c r="F1" s="1"/>
      <c r="G1" s="1"/>
      <c r="H1" s="1"/>
      <c r="I1" s="1"/>
      <c r="K1" s="11" t="s">
        <v>17</v>
      </c>
    </row>
    <row r="2" spans="1:9" ht="19.5" customHeight="1" thickBot="1">
      <c r="A2" s="15" t="s">
        <v>13</v>
      </c>
      <c r="B2" s="1"/>
      <c r="C2" s="1"/>
      <c r="D2" s="1"/>
      <c r="E2" s="1"/>
      <c r="F2" s="1"/>
      <c r="G2" s="1"/>
      <c r="H2" s="1"/>
      <c r="I2" s="1"/>
    </row>
    <row r="3" spans="1:31" ht="26.25" customHeight="1" thickBot="1" thickTop="1">
      <c r="A3" s="10" t="s">
        <v>0</v>
      </c>
      <c r="B3" s="83" t="s">
        <v>1</v>
      </c>
      <c r="C3" s="83"/>
      <c r="D3" s="83"/>
      <c r="E3" s="83"/>
      <c r="F3" s="83"/>
      <c r="G3" s="83"/>
      <c r="H3" s="83"/>
      <c r="I3" s="84"/>
      <c r="K3" s="31" t="s">
        <v>23</v>
      </c>
      <c r="L3" s="80" t="s">
        <v>29</v>
      </c>
      <c r="M3" s="80"/>
      <c r="N3" s="80"/>
      <c r="O3" s="80"/>
      <c r="P3" s="80"/>
      <c r="Q3" s="80"/>
      <c r="R3" s="80"/>
      <c r="S3" s="80"/>
      <c r="T3" s="80" t="s">
        <v>24</v>
      </c>
      <c r="U3" s="80"/>
      <c r="V3" s="80"/>
      <c r="W3" s="80"/>
      <c r="X3" s="80"/>
      <c r="Y3" s="80"/>
      <c r="Z3" s="80"/>
      <c r="AA3" s="80"/>
      <c r="AB3" s="67"/>
      <c r="AC3" s="32" t="s">
        <v>25</v>
      </c>
      <c r="AD3" s="32" t="s">
        <v>18</v>
      </c>
      <c r="AE3" s="32" t="s">
        <v>19</v>
      </c>
    </row>
    <row r="4" spans="1:31" ht="16.5" customHeight="1" thickTop="1">
      <c r="A4" s="95" t="s">
        <v>28</v>
      </c>
      <c r="B4" s="16"/>
      <c r="C4" s="16"/>
      <c r="D4" s="16"/>
      <c r="E4" s="16"/>
      <c r="F4" s="16"/>
      <c r="G4" s="16"/>
      <c r="H4" s="16"/>
      <c r="I4" s="17"/>
      <c r="J4" s="13"/>
      <c r="K4" s="80" t="s">
        <v>20</v>
      </c>
      <c r="L4" s="32">
        <f>VLOOKUP(B4,등급기준표!$A$2:$B$12,2)</f>
        <v>0</v>
      </c>
      <c r="M4" s="32">
        <f>VLOOKUP(C4,등급기준표!$A$2:$B$12,2)</f>
        <v>0</v>
      </c>
      <c r="N4" s="32">
        <f>VLOOKUP(D4,등급기준표!$A$2:$B$12,2)</f>
        <v>0</v>
      </c>
      <c r="O4" s="32">
        <f>VLOOKUP(E4,등급기준표!$A$2:$B$12,2)</f>
        <v>0</v>
      </c>
      <c r="P4" s="32">
        <f>VLOOKUP(F4,등급기준표!$A$2:$B$12,2)</f>
        <v>0</v>
      </c>
      <c r="Q4" s="32">
        <f>VLOOKUP(G4,등급기준표!$A$2:$B$12,2)</f>
        <v>0</v>
      </c>
      <c r="R4" s="32">
        <f>VLOOKUP(H4,등급기준표!$A$2:$B$12,2)</f>
        <v>0</v>
      </c>
      <c r="S4" s="32">
        <f>VLOOKUP(I4,등급기준표!$A$2:$B$12,2)</f>
        <v>0</v>
      </c>
      <c r="T4" s="32">
        <f aca="true" t="shared" si="0" ref="T4:T18">IF(B4&gt;0,1,0)</f>
        <v>0</v>
      </c>
      <c r="U4" s="32">
        <f aca="true" t="shared" si="1" ref="U4:U18">IF(C4&gt;0,1,0)</f>
        <v>0</v>
      </c>
      <c r="V4" s="32">
        <f aca="true" t="shared" si="2" ref="V4:V18">IF(D4&gt;0,1,0)</f>
        <v>0</v>
      </c>
      <c r="W4" s="32">
        <f aca="true" t="shared" si="3" ref="W4:W18">IF(E4&gt;0,1,0)</f>
        <v>0</v>
      </c>
      <c r="X4" s="32">
        <f aca="true" t="shared" si="4" ref="X4:X18">IF(F4&gt;0,1,0)</f>
        <v>0</v>
      </c>
      <c r="Y4" s="32">
        <f aca="true" t="shared" si="5" ref="Y4:Y18">IF(G4&gt;0,1,0)</f>
        <v>0</v>
      </c>
      <c r="Z4" s="32">
        <f aca="true" t="shared" si="6" ref="Z4:Z18">IF(H4&gt;0,1,0)</f>
        <v>0</v>
      </c>
      <c r="AA4" s="66">
        <f aca="true" t="shared" si="7" ref="AA4:AA18">IF(I4&gt;0,1,0)</f>
        <v>0</v>
      </c>
      <c r="AB4" s="81" t="e">
        <f>ROUND(SUM(L4:S8)/SUM(T4:AA8),2)</f>
        <v>#DIV/0!</v>
      </c>
      <c r="AC4" s="98">
        <f>SUM(L4:S18)</f>
        <v>0</v>
      </c>
      <c r="AD4" s="101">
        <f>SUM(T4:AA18)</f>
        <v>0</v>
      </c>
      <c r="AE4" s="85" t="e">
        <f>ROUND(AC4/AD4,2)</f>
        <v>#DIV/0!</v>
      </c>
    </row>
    <row r="5" spans="1:31" ht="16.5" customHeight="1">
      <c r="A5" s="96"/>
      <c r="B5" s="18"/>
      <c r="C5" s="18"/>
      <c r="D5" s="18"/>
      <c r="E5" s="18"/>
      <c r="F5" s="18"/>
      <c r="G5" s="18"/>
      <c r="H5" s="18"/>
      <c r="I5" s="19"/>
      <c r="K5" s="80"/>
      <c r="L5" s="32">
        <f>VLOOKUP(B5,등급기준표!$A$2:$B$12,2)</f>
        <v>0</v>
      </c>
      <c r="M5" s="32">
        <f>VLOOKUP(C5,등급기준표!$A$2:$B$12,2)</f>
        <v>0</v>
      </c>
      <c r="N5" s="32">
        <f>VLOOKUP(D5,등급기준표!$A$2:$B$12,2)</f>
        <v>0</v>
      </c>
      <c r="O5" s="32">
        <f>VLOOKUP(E5,등급기준표!$A$2:$B$12,2)</f>
        <v>0</v>
      </c>
      <c r="P5" s="32">
        <f>VLOOKUP(F5,등급기준표!$A$2:$B$12,2)</f>
        <v>0</v>
      </c>
      <c r="Q5" s="32">
        <f>VLOOKUP(G5,등급기준표!$A$2:$B$12,2)</f>
        <v>0</v>
      </c>
      <c r="R5" s="32">
        <f>VLOOKUP(H5,등급기준표!$A$2:$B$12,2)</f>
        <v>0</v>
      </c>
      <c r="S5" s="32">
        <f>VLOOKUP(I5,등급기준표!$A$2:$B$12,2)</f>
        <v>0</v>
      </c>
      <c r="T5" s="32">
        <f t="shared" si="0"/>
        <v>0</v>
      </c>
      <c r="U5" s="32">
        <f t="shared" si="1"/>
        <v>0</v>
      </c>
      <c r="V5" s="32">
        <f t="shared" si="2"/>
        <v>0</v>
      </c>
      <c r="W5" s="32">
        <f t="shared" si="3"/>
        <v>0</v>
      </c>
      <c r="X5" s="32">
        <f t="shared" si="4"/>
        <v>0</v>
      </c>
      <c r="Y5" s="32">
        <f t="shared" si="5"/>
        <v>0</v>
      </c>
      <c r="Z5" s="32">
        <f t="shared" si="6"/>
        <v>0</v>
      </c>
      <c r="AA5" s="66">
        <f t="shared" si="7"/>
        <v>0</v>
      </c>
      <c r="AB5" s="81"/>
      <c r="AC5" s="99"/>
      <c r="AD5" s="102"/>
      <c r="AE5" s="86"/>
    </row>
    <row r="6" spans="1:31" ht="16.5" customHeight="1">
      <c r="A6" s="96"/>
      <c r="B6" s="18"/>
      <c r="C6" s="18"/>
      <c r="D6" s="18"/>
      <c r="E6" s="18"/>
      <c r="F6" s="18"/>
      <c r="G6" s="18"/>
      <c r="H6" s="18"/>
      <c r="I6" s="19"/>
      <c r="J6" s="13"/>
      <c r="K6" s="80"/>
      <c r="L6" s="32">
        <f>VLOOKUP(B6,등급기준표!$A$2:$B$12,2)</f>
        <v>0</v>
      </c>
      <c r="M6" s="32">
        <f>VLOOKUP(C6,등급기준표!$A$2:$B$12,2)</f>
        <v>0</v>
      </c>
      <c r="N6" s="32">
        <f>VLOOKUP(D6,등급기준표!$A$2:$B$12,2)</f>
        <v>0</v>
      </c>
      <c r="O6" s="32">
        <f>VLOOKUP(E6,등급기준표!$A$2:$B$12,2)</f>
        <v>0</v>
      </c>
      <c r="P6" s="32">
        <f>VLOOKUP(F6,등급기준표!$A$2:$B$12,2)</f>
        <v>0</v>
      </c>
      <c r="Q6" s="32">
        <f>VLOOKUP(G6,등급기준표!$A$2:$B$12,2)</f>
        <v>0</v>
      </c>
      <c r="R6" s="32">
        <f>VLOOKUP(H6,등급기준표!$A$2:$B$12,2)</f>
        <v>0</v>
      </c>
      <c r="S6" s="32">
        <f>VLOOKUP(I6,등급기준표!$A$2:$B$12,2)</f>
        <v>0</v>
      </c>
      <c r="T6" s="32">
        <f t="shared" si="0"/>
        <v>0</v>
      </c>
      <c r="U6" s="32">
        <f aca="true" t="shared" si="8" ref="U6:AA7">IF(C6&gt;0,1,0)</f>
        <v>0</v>
      </c>
      <c r="V6" s="32">
        <f t="shared" si="8"/>
        <v>0</v>
      </c>
      <c r="W6" s="32">
        <f t="shared" si="8"/>
        <v>0</v>
      </c>
      <c r="X6" s="32">
        <f t="shared" si="8"/>
        <v>0</v>
      </c>
      <c r="Y6" s="32">
        <f t="shared" si="8"/>
        <v>0</v>
      </c>
      <c r="Z6" s="32">
        <f t="shared" si="8"/>
        <v>0</v>
      </c>
      <c r="AA6" s="66">
        <f t="shared" si="8"/>
        <v>0</v>
      </c>
      <c r="AB6" s="81"/>
      <c r="AC6" s="99"/>
      <c r="AD6" s="102"/>
      <c r="AE6" s="86"/>
    </row>
    <row r="7" spans="1:31" ht="16.5" customHeight="1">
      <c r="A7" s="96"/>
      <c r="B7" s="68"/>
      <c r="C7" s="68"/>
      <c r="D7" s="68"/>
      <c r="E7" s="68"/>
      <c r="F7" s="68"/>
      <c r="G7" s="68"/>
      <c r="H7" s="68"/>
      <c r="I7" s="69"/>
      <c r="K7" s="80"/>
      <c r="L7" s="32">
        <f>VLOOKUP(B7,등급기준표!$A$2:$B$12,2)</f>
        <v>0</v>
      </c>
      <c r="M7" s="32">
        <f>VLOOKUP(C7,등급기준표!$A$2:$B$12,2)</f>
        <v>0</v>
      </c>
      <c r="N7" s="32">
        <f>VLOOKUP(D7,등급기준표!$A$2:$B$12,2)</f>
        <v>0</v>
      </c>
      <c r="O7" s="32">
        <f>VLOOKUP(E7,등급기준표!$A$2:$B$12,2)</f>
        <v>0</v>
      </c>
      <c r="P7" s="32">
        <f>VLOOKUP(F7,등급기준표!$A$2:$B$12,2)</f>
        <v>0</v>
      </c>
      <c r="Q7" s="32">
        <f>VLOOKUP(G7,등급기준표!$A$2:$B$12,2)</f>
        <v>0</v>
      </c>
      <c r="R7" s="32">
        <f>VLOOKUP(H7,등급기준표!$A$2:$B$12,2)</f>
        <v>0</v>
      </c>
      <c r="S7" s="32">
        <f>VLOOKUP(I7,등급기준표!$A$2:$B$12,2)</f>
        <v>0</v>
      </c>
      <c r="T7" s="32">
        <f t="shared" si="0"/>
        <v>0</v>
      </c>
      <c r="U7" s="32">
        <f t="shared" si="8"/>
        <v>0</v>
      </c>
      <c r="V7" s="32">
        <f t="shared" si="8"/>
        <v>0</v>
      </c>
      <c r="W7" s="32">
        <f t="shared" si="8"/>
        <v>0</v>
      </c>
      <c r="X7" s="32">
        <f t="shared" si="8"/>
        <v>0</v>
      </c>
      <c r="Y7" s="32">
        <f t="shared" si="8"/>
        <v>0</v>
      </c>
      <c r="Z7" s="32">
        <f t="shared" si="8"/>
        <v>0</v>
      </c>
      <c r="AA7" s="66">
        <f t="shared" si="8"/>
        <v>0</v>
      </c>
      <c r="AB7" s="81"/>
      <c r="AC7" s="99"/>
      <c r="AD7" s="102"/>
      <c r="AE7" s="86"/>
    </row>
    <row r="8" spans="1:31" ht="16.5" customHeight="1">
      <c r="A8" s="96"/>
      <c r="B8" s="18"/>
      <c r="C8" s="18"/>
      <c r="D8" s="18"/>
      <c r="E8" s="18"/>
      <c r="F8" s="18"/>
      <c r="G8" s="18"/>
      <c r="H8" s="18"/>
      <c r="I8" s="19"/>
      <c r="K8" s="80"/>
      <c r="L8" s="32">
        <f>VLOOKUP(B8,등급기준표!$A$2:$B$12,2)</f>
        <v>0</v>
      </c>
      <c r="M8" s="32">
        <f>VLOOKUP(C8,등급기준표!$A$2:$B$12,2)</f>
        <v>0</v>
      </c>
      <c r="N8" s="32">
        <f>VLOOKUP(D8,등급기준표!$A$2:$B$12,2)</f>
        <v>0</v>
      </c>
      <c r="O8" s="32">
        <f>VLOOKUP(E8,등급기준표!$A$2:$B$12,2)</f>
        <v>0</v>
      </c>
      <c r="P8" s="32">
        <f>VLOOKUP(F8,등급기준표!$A$2:$B$12,2)</f>
        <v>0</v>
      </c>
      <c r="Q8" s="32">
        <f>VLOOKUP(G8,등급기준표!$A$2:$B$12,2)</f>
        <v>0</v>
      </c>
      <c r="R8" s="32">
        <f>VLOOKUP(H8,등급기준표!$A$2:$B$12,2)</f>
        <v>0</v>
      </c>
      <c r="S8" s="32">
        <f>VLOOKUP(I8,등급기준표!$A$2:$B$12,2)</f>
        <v>0</v>
      </c>
      <c r="T8" s="32">
        <f t="shared" si="0"/>
        <v>0</v>
      </c>
      <c r="U8" s="32">
        <f aca="true" t="shared" si="9" ref="U8:W10">IF(C8&gt;0,1,0)</f>
        <v>0</v>
      </c>
      <c r="V8" s="32">
        <f t="shared" si="9"/>
        <v>0</v>
      </c>
      <c r="W8" s="32">
        <f t="shared" si="9"/>
        <v>0</v>
      </c>
      <c r="X8" s="32">
        <f t="shared" si="4"/>
        <v>0</v>
      </c>
      <c r="Y8" s="32">
        <f t="shared" si="5"/>
        <v>0</v>
      </c>
      <c r="Z8" s="32">
        <f t="shared" si="6"/>
        <v>0</v>
      </c>
      <c r="AA8" s="66">
        <f t="shared" si="7"/>
        <v>0</v>
      </c>
      <c r="AB8" s="81"/>
      <c r="AC8" s="99"/>
      <c r="AD8" s="102"/>
      <c r="AE8" s="86"/>
    </row>
    <row r="9" spans="1:31" ht="16.5" customHeight="1">
      <c r="A9" s="96"/>
      <c r="B9" s="70"/>
      <c r="C9" s="70"/>
      <c r="D9" s="70"/>
      <c r="E9" s="70"/>
      <c r="F9" s="70"/>
      <c r="G9" s="70"/>
      <c r="H9" s="70"/>
      <c r="I9" s="71"/>
      <c r="K9" s="80" t="s">
        <v>21</v>
      </c>
      <c r="L9" s="32">
        <f>VLOOKUP(B9,등급기준표!$A$2:$B$12,2)</f>
        <v>0</v>
      </c>
      <c r="M9" s="32">
        <f>VLOOKUP(C9,등급기준표!$A$2:$B$12,2)</f>
        <v>0</v>
      </c>
      <c r="N9" s="32">
        <f>VLOOKUP(D9,등급기준표!$A$2:$B$12,2)</f>
        <v>0</v>
      </c>
      <c r="O9" s="32">
        <f>VLOOKUP(E9,등급기준표!$A$2:$B$12,2)</f>
        <v>0</v>
      </c>
      <c r="P9" s="32">
        <f>VLOOKUP(F9,등급기준표!$A$2:$B$12,2)</f>
        <v>0</v>
      </c>
      <c r="Q9" s="32">
        <f>VLOOKUP(G9,등급기준표!$A$2:$B$12,2)</f>
        <v>0</v>
      </c>
      <c r="R9" s="32">
        <f>VLOOKUP(H9,등급기준표!$A$2:$B$12,2)</f>
        <v>0</v>
      </c>
      <c r="S9" s="32">
        <f>VLOOKUP(I9,등급기준표!$A$2:$B$12,2)</f>
        <v>0</v>
      </c>
      <c r="T9" s="32">
        <f t="shared" si="0"/>
        <v>0</v>
      </c>
      <c r="U9" s="32">
        <f t="shared" si="9"/>
        <v>0</v>
      </c>
      <c r="V9" s="32">
        <f t="shared" si="9"/>
        <v>0</v>
      </c>
      <c r="W9" s="32">
        <f t="shared" si="9"/>
        <v>0</v>
      </c>
      <c r="X9" s="32">
        <f aca="true" t="shared" si="10" ref="X9:AA10">IF(F9&gt;0,1,0)</f>
        <v>0</v>
      </c>
      <c r="Y9" s="32">
        <f t="shared" si="10"/>
        <v>0</v>
      </c>
      <c r="Z9" s="32">
        <f t="shared" si="10"/>
        <v>0</v>
      </c>
      <c r="AA9" s="66">
        <f t="shared" si="10"/>
        <v>0</v>
      </c>
      <c r="AB9" s="81" t="e">
        <f>ROUND(SUM(L9:S13)/SUM(T9:AA13),2)</f>
        <v>#DIV/0!</v>
      </c>
      <c r="AC9" s="99"/>
      <c r="AD9" s="102"/>
      <c r="AE9" s="86"/>
    </row>
    <row r="10" spans="1:31" ht="16.5" customHeight="1">
      <c r="A10" s="96"/>
      <c r="B10" s="70"/>
      <c r="C10" s="70"/>
      <c r="D10" s="70"/>
      <c r="E10" s="70"/>
      <c r="F10" s="70"/>
      <c r="G10" s="70"/>
      <c r="H10" s="70"/>
      <c r="I10" s="71"/>
      <c r="K10" s="80"/>
      <c r="L10" s="32">
        <f>VLOOKUP(B10,등급기준표!$A$2:$B$12,2)</f>
        <v>0</v>
      </c>
      <c r="M10" s="32">
        <f>VLOOKUP(C10,등급기준표!$A$2:$B$12,2)</f>
        <v>0</v>
      </c>
      <c r="N10" s="32">
        <f>VLOOKUP(D10,등급기준표!$A$2:$B$12,2)</f>
        <v>0</v>
      </c>
      <c r="O10" s="32">
        <f>VLOOKUP(E10,등급기준표!$A$2:$B$12,2)</f>
        <v>0</v>
      </c>
      <c r="P10" s="32">
        <f>VLOOKUP(F10,등급기준표!$A$2:$B$12,2)</f>
        <v>0</v>
      </c>
      <c r="Q10" s="32">
        <f>VLOOKUP(G10,등급기준표!$A$2:$B$12,2)</f>
        <v>0</v>
      </c>
      <c r="R10" s="32">
        <f>VLOOKUP(H10,등급기준표!$A$2:$B$12,2)</f>
        <v>0</v>
      </c>
      <c r="S10" s="32">
        <f>VLOOKUP(I10,등급기준표!$A$2:$B$12,2)</f>
        <v>0</v>
      </c>
      <c r="T10" s="32">
        <f t="shared" si="0"/>
        <v>0</v>
      </c>
      <c r="U10" s="32">
        <f t="shared" si="9"/>
        <v>0</v>
      </c>
      <c r="V10" s="32">
        <f t="shared" si="9"/>
        <v>0</v>
      </c>
      <c r="W10" s="32">
        <f t="shared" si="9"/>
        <v>0</v>
      </c>
      <c r="X10" s="32">
        <f t="shared" si="10"/>
        <v>0</v>
      </c>
      <c r="Y10" s="32">
        <f t="shared" si="10"/>
        <v>0</v>
      </c>
      <c r="Z10" s="32">
        <f t="shared" si="10"/>
        <v>0</v>
      </c>
      <c r="AA10" s="66">
        <f t="shared" si="10"/>
        <v>0</v>
      </c>
      <c r="AB10" s="81"/>
      <c r="AC10" s="99"/>
      <c r="AD10" s="102"/>
      <c r="AE10" s="86"/>
    </row>
    <row r="11" spans="1:31" ht="16.5" customHeight="1">
      <c r="A11" s="96"/>
      <c r="B11" s="20"/>
      <c r="C11" s="20"/>
      <c r="D11" s="20"/>
      <c r="E11" s="20"/>
      <c r="F11" s="20"/>
      <c r="G11" s="20"/>
      <c r="H11" s="20"/>
      <c r="I11" s="21"/>
      <c r="K11" s="80"/>
      <c r="L11" s="32">
        <f>VLOOKUP(B11,등급기준표!$A$2:$B$12,2)</f>
        <v>0</v>
      </c>
      <c r="M11" s="32">
        <f>VLOOKUP(C11,등급기준표!$A$2:$B$12,2)</f>
        <v>0</v>
      </c>
      <c r="N11" s="32">
        <f>VLOOKUP(D11,등급기준표!$A$2:$B$12,2)</f>
        <v>0</v>
      </c>
      <c r="O11" s="32">
        <f>VLOOKUP(E11,등급기준표!$A$2:$B$12,2)</f>
        <v>0</v>
      </c>
      <c r="P11" s="32">
        <f>VLOOKUP(F11,등급기준표!$A$2:$B$12,2)</f>
        <v>0</v>
      </c>
      <c r="Q11" s="32">
        <f>VLOOKUP(G11,등급기준표!$A$2:$B$12,2)</f>
        <v>0</v>
      </c>
      <c r="R11" s="32">
        <f>VLOOKUP(H11,등급기준표!$A$2:$B$12,2)</f>
        <v>0</v>
      </c>
      <c r="S11" s="32">
        <f>VLOOKUP(I11,등급기준표!$A$2:$B$12,2)</f>
        <v>0</v>
      </c>
      <c r="T11" s="32">
        <f t="shared" si="0"/>
        <v>0</v>
      </c>
      <c r="U11" s="32">
        <f t="shared" si="1"/>
        <v>0</v>
      </c>
      <c r="V11" s="32">
        <f t="shared" si="2"/>
        <v>0</v>
      </c>
      <c r="W11" s="32">
        <f t="shared" si="3"/>
        <v>0</v>
      </c>
      <c r="X11" s="32">
        <f t="shared" si="4"/>
        <v>0</v>
      </c>
      <c r="Y11" s="32">
        <f t="shared" si="5"/>
        <v>0</v>
      </c>
      <c r="Z11" s="32">
        <f t="shared" si="6"/>
        <v>0</v>
      </c>
      <c r="AA11" s="66">
        <f t="shared" si="7"/>
        <v>0</v>
      </c>
      <c r="AB11" s="81"/>
      <c r="AC11" s="99"/>
      <c r="AD11" s="102"/>
      <c r="AE11" s="86"/>
    </row>
    <row r="12" spans="1:31" ht="16.5" customHeight="1">
      <c r="A12" s="96"/>
      <c r="B12" s="70"/>
      <c r="C12" s="70"/>
      <c r="D12" s="70"/>
      <c r="E12" s="70"/>
      <c r="F12" s="70"/>
      <c r="G12" s="70"/>
      <c r="H12" s="70"/>
      <c r="I12" s="71"/>
      <c r="K12" s="80"/>
      <c r="L12" s="32">
        <f>VLOOKUP(B12,등급기준표!$A$2:$B$12,2)</f>
        <v>0</v>
      </c>
      <c r="M12" s="32">
        <f>VLOOKUP(C12,등급기준표!$A$2:$B$12,2)</f>
        <v>0</v>
      </c>
      <c r="N12" s="32">
        <f>VLOOKUP(D12,등급기준표!$A$2:$B$12,2)</f>
        <v>0</v>
      </c>
      <c r="O12" s="32">
        <f>VLOOKUP(E12,등급기준표!$A$2:$B$12,2)</f>
        <v>0</v>
      </c>
      <c r="P12" s="32">
        <f>VLOOKUP(F12,등급기준표!$A$2:$B$12,2)</f>
        <v>0</v>
      </c>
      <c r="Q12" s="32">
        <f>VLOOKUP(G12,등급기준표!$A$2:$B$12,2)</f>
        <v>0</v>
      </c>
      <c r="R12" s="32">
        <f>VLOOKUP(H12,등급기준표!$A$2:$B$12,2)</f>
        <v>0</v>
      </c>
      <c r="S12" s="32">
        <f>VLOOKUP(I12,등급기준표!$A$2:$B$12,2)</f>
        <v>0</v>
      </c>
      <c r="T12" s="32">
        <f t="shared" si="0"/>
        <v>0</v>
      </c>
      <c r="U12" s="32">
        <f aca="true" t="shared" si="11" ref="U12:AA12">IF(C12&gt;0,1,0)</f>
        <v>0</v>
      </c>
      <c r="V12" s="32">
        <f t="shared" si="11"/>
        <v>0</v>
      </c>
      <c r="W12" s="32">
        <f t="shared" si="11"/>
        <v>0</v>
      </c>
      <c r="X12" s="32">
        <f t="shared" si="11"/>
        <v>0</v>
      </c>
      <c r="Y12" s="32">
        <f t="shared" si="11"/>
        <v>0</v>
      </c>
      <c r="Z12" s="32">
        <f t="shared" si="11"/>
        <v>0</v>
      </c>
      <c r="AA12" s="66">
        <f t="shared" si="11"/>
        <v>0</v>
      </c>
      <c r="AB12" s="81"/>
      <c r="AC12" s="99"/>
      <c r="AD12" s="102"/>
      <c r="AE12" s="86"/>
    </row>
    <row r="13" spans="1:31" ht="16.5" customHeight="1">
      <c r="A13" s="96"/>
      <c r="B13" s="70"/>
      <c r="C13" s="70"/>
      <c r="D13" s="70"/>
      <c r="E13" s="70"/>
      <c r="F13" s="70"/>
      <c r="G13" s="70"/>
      <c r="H13" s="70"/>
      <c r="I13" s="71"/>
      <c r="K13" s="80"/>
      <c r="L13" s="32">
        <f>VLOOKUP(B13,등급기준표!$A$2:$B$12,2)</f>
        <v>0</v>
      </c>
      <c r="M13" s="32">
        <f>VLOOKUP(C13,등급기준표!$A$2:$B$12,2)</f>
        <v>0</v>
      </c>
      <c r="N13" s="32">
        <f>VLOOKUP(D13,등급기준표!$A$2:$B$12,2)</f>
        <v>0</v>
      </c>
      <c r="O13" s="32">
        <f>VLOOKUP(E13,등급기준표!$A$2:$B$12,2)</f>
        <v>0</v>
      </c>
      <c r="P13" s="32">
        <f>VLOOKUP(F13,등급기준표!$A$2:$B$12,2)</f>
        <v>0</v>
      </c>
      <c r="Q13" s="32">
        <f>VLOOKUP(G13,등급기준표!$A$2:$B$12,2)</f>
        <v>0</v>
      </c>
      <c r="R13" s="32">
        <f>VLOOKUP(H13,등급기준표!$A$2:$B$12,2)</f>
        <v>0</v>
      </c>
      <c r="S13" s="32">
        <f>VLOOKUP(I13,등급기준표!$A$2:$B$12,2)</f>
        <v>0</v>
      </c>
      <c r="T13" s="32">
        <f t="shared" si="0"/>
        <v>0</v>
      </c>
      <c r="U13" s="32">
        <f t="shared" si="1"/>
        <v>0</v>
      </c>
      <c r="V13" s="32">
        <f t="shared" si="2"/>
        <v>0</v>
      </c>
      <c r="W13" s="32">
        <f t="shared" si="3"/>
        <v>0</v>
      </c>
      <c r="X13" s="32">
        <f t="shared" si="4"/>
        <v>0</v>
      </c>
      <c r="Y13" s="32">
        <f t="shared" si="5"/>
        <v>0</v>
      </c>
      <c r="Z13" s="32">
        <f t="shared" si="6"/>
        <v>0</v>
      </c>
      <c r="AA13" s="66">
        <f t="shared" si="7"/>
        <v>0</v>
      </c>
      <c r="AB13" s="81"/>
      <c r="AC13" s="99"/>
      <c r="AD13" s="102"/>
      <c r="AE13" s="86"/>
    </row>
    <row r="14" spans="1:31" ht="16.5" customHeight="1">
      <c r="A14" s="96"/>
      <c r="B14" s="20"/>
      <c r="C14" s="20"/>
      <c r="D14" s="20"/>
      <c r="E14" s="20"/>
      <c r="F14" s="20"/>
      <c r="G14" s="20"/>
      <c r="H14" s="20"/>
      <c r="I14" s="21"/>
      <c r="K14" s="80" t="s">
        <v>22</v>
      </c>
      <c r="L14" s="32">
        <f>VLOOKUP(B14,등급기준표!$A$2:$B$12,2)</f>
        <v>0</v>
      </c>
      <c r="M14" s="32">
        <f>VLOOKUP(C14,등급기준표!$A$2:$B$12,2)</f>
        <v>0</v>
      </c>
      <c r="N14" s="32">
        <f>VLOOKUP(D14,등급기준표!$A$2:$B$12,2)</f>
        <v>0</v>
      </c>
      <c r="O14" s="32">
        <f>VLOOKUP(E14,등급기준표!$A$2:$B$12,2)</f>
        <v>0</v>
      </c>
      <c r="P14" s="32">
        <f>VLOOKUP(F14,등급기준표!$A$2:$B$12,2)</f>
        <v>0</v>
      </c>
      <c r="Q14" s="32">
        <f>VLOOKUP(G14,등급기준표!$A$2:$B$12,2)</f>
        <v>0</v>
      </c>
      <c r="R14" s="32">
        <f>VLOOKUP(H14,등급기준표!$A$2:$B$12,2)</f>
        <v>0</v>
      </c>
      <c r="S14" s="32">
        <f>VLOOKUP(I14,등급기준표!$A$2:$B$12,2)</f>
        <v>0</v>
      </c>
      <c r="T14" s="32">
        <f t="shared" si="0"/>
        <v>0</v>
      </c>
      <c r="U14" s="32">
        <f aca="true" t="shared" si="12" ref="U14:AA14">IF(C14&gt;0,1,0)</f>
        <v>0</v>
      </c>
      <c r="V14" s="32">
        <f t="shared" si="12"/>
        <v>0</v>
      </c>
      <c r="W14" s="32">
        <f t="shared" si="12"/>
        <v>0</v>
      </c>
      <c r="X14" s="32">
        <f t="shared" si="12"/>
        <v>0</v>
      </c>
      <c r="Y14" s="32">
        <f t="shared" si="12"/>
        <v>0</v>
      </c>
      <c r="Z14" s="32">
        <f t="shared" si="12"/>
        <v>0</v>
      </c>
      <c r="AA14" s="66">
        <f t="shared" si="12"/>
        <v>0</v>
      </c>
      <c r="AB14" s="81" t="e">
        <f>ROUND(SUM(L14:S18)/SUM(T14:AA18),2)</f>
        <v>#DIV/0!</v>
      </c>
      <c r="AC14" s="99"/>
      <c r="AD14" s="102"/>
      <c r="AE14" s="86"/>
    </row>
    <row r="15" spans="1:31" ht="16.5" customHeight="1">
      <c r="A15" s="96"/>
      <c r="B15" s="18"/>
      <c r="C15" s="18"/>
      <c r="D15" s="18"/>
      <c r="E15" s="18"/>
      <c r="F15" s="18"/>
      <c r="G15" s="18"/>
      <c r="H15" s="18"/>
      <c r="I15" s="19"/>
      <c r="K15" s="80"/>
      <c r="L15" s="32">
        <f>VLOOKUP(B15,등급기준표!$A$2:$B$12,2)</f>
        <v>0</v>
      </c>
      <c r="M15" s="32">
        <f>VLOOKUP(C15,등급기준표!$A$2:$B$12,2)</f>
        <v>0</v>
      </c>
      <c r="N15" s="32">
        <f>VLOOKUP(D15,등급기준표!$A$2:$B$12,2)</f>
        <v>0</v>
      </c>
      <c r="O15" s="32">
        <f>VLOOKUP(E15,등급기준표!$A$2:$B$12,2)</f>
        <v>0</v>
      </c>
      <c r="P15" s="32">
        <f>VLOOKUP(F15,등급기준표!$A$2:$B$12,2)</f>
        <v>0</v>
      </c>
      <c r="Q15" s="32">
        <f>VLOOKUP(G15,등급기준표!$A$2:$B$12,2)</f>
        <v>0</v>
      </c>
      <c r="R15" s="32">
        <f>VLOOKUP(H15,등급기준표!$A$2:$B$12,2)</f>
        <v>0</v>
      </c>
      <c r="S15" s="32">
        <f>VLOOKUP(I15,등급기준표!$A$2:$B$12,2)</f>
        <v>0</v>
      </c>
      <c r="T15" s="32">
        <f t="shared" si="0"/>
        <v>0</v>
      </c>
      <c r="U15" s="32">
        <f t="shared" si="1"/>
        <v>0</v>
      </c>
      <c r="V15" s="32">
        <f t="shared" si="2"/>
        <v>0</v>
      </c>
      <c r="W15" s="32">
        <f t="shared" si="3"/>
        <v>0</v>
      </c>
      <c r="X15" s="32">
        <f t="shared" si="4"/>
        <v>0</v>
      </c>
      <c r="Y15" s="32">
        <f t="shared" si="5"/>
        <v>0</v>
      </c>
      <c r="Z15" s="32">
        <f t="shared" si="6"/>
        <v>0</v>
      </c>
      <c r="AA15" s="66">
        <f t="shared" si="7"/>
        <v>0</v>
      </c>
      <c r="AB15" s="81"/>
      <c r="AC15" s="99"/>
      <c r="AD15" s="102"/>
      <c r="AE15" s="86"/>
    </row>
    <row r="16" spans="1:31" ht="16.5" customHeight="1">
      <c r="A16" s="96"/>
      <c r="B16" s="18"/>
      <c r="C16" s="18"/>
      <c r="D16" s="18"/>
      <c r="E16" s="18"/>
      <c r="F16" s="18"/>
      <c r="G16" s="18"/>
      <c r="H16" s="18"/>
      <c r="I16" s="19"/>
      <c r="K16" s="80"/>
      <c r="L16" s="32">
        <f>VLOOKUP(B16,등급기준표!$A$2:$B$12,2)</f>
        <v>0</v>
      </c>
      <c r="M16" s="32">
        <f>VLOOKUP(C16,등급기준표!$A$2:$B$12,2)</f>
        <v>0</v>
      </c>
      <c r="N16" s="32">
        <f>VLOOKUP(D16,등급기준표!$A$2:$B$12,2)</f>
        <v>0</v>
      </c>
      <c r="O16" s="32">
        <f>VLOOKUP(E16,등급기준표!$A$2:$B$12,2)</f>
        <v>0</v>
      </c>
      <c r="P16" s="32">
        <f>VLOOKUP(F16,등급기준표!$A$2:$B$12,2)</f>
        <v>0</v>
      </c>
      <c r="Q16" s="32">
        <f>VLOOKUP(G16,등급기준표!$A$2:$B$12,2)</f>
        <v>0</v>
      </c>
      <c r="R16" s="32">
        <f>VLOOKUP(H16,등급기준표!$A$2:$B$12,2)</f>
        <v>0</v>
      </c>
      <c r="S16" s="32">
        <f>VLOOKUP(I16,등급기준표!$A$2:$B$12,2)</f>
        <v>0</v>
      </c>
      <c r="T16" s="32">
        <f t="shared" si="0"/>
        <v>0</v>
      </c>
      <c r="U16" s="32">
        <f t="shared" si="1"/>
        <v>0</v>
      </c>
      <c r="V16" s="32">
        <f t="shared" si="2"/>
        <v>0</v>
      </c>
      <c r="W16" s="32">
        <f t="shared" si="3"/>
        <v>0</v>
      </c>
      <c r="X16" s="32">
        <f t="shared" si="4"/>
        <v>0</v>
      </c>
      <c r="Y16" s="32">
        <f t="shared" si="5"/>
        <v>0</v>
      </c>
      <c r="Z16" s="32">
        <f t="shared" si="6"/>
        <v>0</v>
      </c>
      <c r="AA16" s="66">
        <f t="shared" si="7"/>
        <v>0</v>
      </c>
      <c r="AB16" s="81"/>
      <c r="AC16" s="99"/>
      <c r="AD16" s="102"/>
      <c r="AE16" s="86"/>
    </row>
    <row r="17" spans="1:31" ht="16.5" customHeight="1">
      <c r="A17" s="96"/>
      <c r="B17" s="18"/>
      <c r="C17" s="18"/>
      <c r="D17" s="18"/>
      <c r="E17" s="18"/>
      <c r="F17" s="18"/>
      <c r="G17" s="18"/>
      <c r="H17" s="18"/>
      <c r="I17" s="19"/>
      <c r="K17" s="80"/>
      <c r="L17" s="32">
        <f>VLOOKUP(B17,등급기준표!$A$2:$B$12,2)</f>
        <v>0</v>
      </c>
      <c r="M17" s="32">
        <f>VLOOKUP(C17,등급기준표!$A$2:$B$12,2)</f>
        <v>0</v>
      </c>
      <c r="N17" s="32">
        <f>VLOOKUP(D17,등급기준표!$A$2:$B$12,2)</f>
        <v>0</v>
      </c>
      <c r="O17" s="32">
        <f>VLOOKUP(E17,등급기준표!$A$2:$B$12,2)</f>
        <v>0</v>
      </c>
      <c r="P17" s="32">
        <f>VLOOKUP(F17,등급기준표!$A$2:$B$12,2)</f>
        <v>0</v>
      </c>
      <c r="Q17" s="32">
        <f>VLOOKUP(G17,등급기준표!$A$2:$B$12,2)</f>
        <v>0</v>
      </c>
      <c r="R17" s="32">
        <f>VLOOKUP(H17,등급기준표!$A$2:$B$12,2)</f>
        <v>0</v>
      </c>
      <c r="S17" s="32">
        <f>VLOOKUP(I17,등급기준표!$A$2:$B$12,2)</f>
        <v>0</v>
      </c>
      <c r="T17" s="32">
        <f t="shared" si="0"/>
        <v>0</v>
      </c>
      <c r="U17" s="32">
        <f t="shared" si="1"/>
        <v>0</v>
      </c>
      <c r="V17" s="32">
        <f t="shared" si="2"/>
        <v>0</v>
      </c>
      <c r="W17" s="32">
        <f t="shared" si="3"/>
        <v>0</v>
      </c>
      <c r="X17" s="32">
        <f t="shared" si="4"/>
        <v>0</v>
      </c>
      <c r="Y17" s="32">
        <f t="shared" si="5"/>
        <v>0</v>
      </c>
      <c r="Z17" s="32">
        <f t="shared" si="6"/>
        <v>0</v>
      </c>
      <c r="AA17" s="66">
        <f t="shared" si="7"/>
        <v>0</v>
      </c>
      <c r="AB17" s="81"/>
      <c r="AC17" s="99"/>
      <c r="AD17" s="102"/>
      <c r="AE17" s="86"/>
    </row>
    <row r="18" spans="1:31" ht="16.5" customHeight="1" thickBot="1">
      <c r="A18" s="97"/>
      <c r="B18" s="22"/>
      <c r="C18" s="22"/>
      <c r="D18" s="22"/>
      <c r="E18" s="22"/>
      <c r="F18" s="22"/>
      <c r="G18" s="22"/>
      <c r="H18" s="22"/>
      <c r="I18" s="23"/>
      <c r="K18" s="80"/>
      <c r="L18" s="32">
        <f>VLOOKUP(B18,등급기준표!$A$2:$B$12,2)</f>
        <v>0</v>
      </c>
      <c r="M18" s="32">
        <f>VLOOKUP(C18,등급기준표!$A$2:$B$12,2)</f>
        <v>0</v>
      </c>
      <c r="N18" s="32">
        <f>VLOOKUP(D18,등급기준표!$A$2:$B$12,2)</f>
        <v>0</v>
      </c>
      <c r="O18" s="32">
        <f>VLOOKUP(E18,등급기준표!$A$2:$B$12,2)</f>
        <v>0</v>
      </c>
      <c r="P18" s="32">
        <f>VLOOKUP(F18,등급기준표!$A$2:$B$12,2)</f>
        <v>0</v>
      </c>
      <c r="Q18" s="32">
        <f>VLOOKUP(G18,등급기준표!$A$2:$B$12,2)</f>
        <v>0</v>
      </c>
      <c r="R18" s="32">
        <f>VLOOKUP(H18,등급기준표!$A$2:$B$12,2)</f>
        <v>0</v>
      </c>
      <c r="S18" s="32">
        <f>VLOOKUP(I18,등급기준표!$A$2:$B$12,2)</f>
        <v>0</v>
      </c>
      <c r="T18" s="32">
        <f t="shared" si="0"/>
        <v>0</v>
      </c>
      <c r="U18" s="32">
        <f t="shared" si="1"/>
        <v>0</v>
      </c>
      <c r="V18" s="32">
        <f t="shared" si="2"/>
        <v>0</v>
      </c>
      <c r="W18" s="32">
        <f t="shared" si="3"/>
        <v>0</v>
      </c>
      <c r="X18" s="32">
        <f t="shared" si="4"/>
        <v>0</v>
      </c>
      <c r="Y18" s="32">
        <f t="shared" si="5"/>
        <v>0</v>
      </c>
      <c r="Z18" s="32">
        <f t="shared" si="6"/>
        <v>0</v>
      </c>
      <c r="AA18" s="66">
        <f t="shared" si="7"/>
        <v>0</v>
      </c>
      <c r="AB18" s="81"/>
      <c r="AC18" s="100"/>
      <c r="AD18" s="103"/>
      <c r="AE18" s="87"/>
    </row>
    <row r="19" spans="1:9" ht="27" customHeight="1" thickTop="1">
      <c r="A19" s="82" t="s">
        <v>2</v>
      </c>
      <c r="B19" s="82"/>
      <c r="C19" s="82"/>
      <c r="D19" s="82"/>
      <c r="E19" s="1"/>
      <c r="F19" s="1"/>
      <c r="G19" s="1"/>
      <c r="H19" s="1"/>
      <c r="I19" s="1"/>
    </row>
    <row r="20" spans="1:9" ht="22.5" customHeight="1" thickBot="1">
      <c r="A20" s="65" t="s">
        <v>37</v>
      </c>
      <c r="B20" s="65"/>
      <c r="C20" s="1"/>
      <c r="D20" s="1"/>
      <c r="E20" s="1"/>
      <c r="F20" s="1"/>
      <c r="G20" s="1"/>
      <c r="H20" s="1"/>
      <c r="I20" s="1"/>
    </row>
    <row r="21" spans="1:9" ht="17.25" thickTop="1">
      <c r="A21" s="88" t="s">
        <v>3</v>
      </c>
      <c r="B21" s="90" t="s">
        <v>4</v>
      </c>
      <c r="C21" s="92" t="s">
        <v>5</v>
      </c>
      <c r="D21" s="93"/>
      <c r="E21" s="93"/>
      <c r="F21" s="93"/>
      <c r="G21" s="93"/>
      <c r="H21" s="93"/>
      <c r="I21" s="94"/>
    </row>
    <row r="22" spans="1:9" ht="50.25" customHeight="1" thickBot="1">
      <c r="A22" s="89"/>
      <c r="B22" s="91"/>
      <c r="C22" s="115" t="s">
        <v>42</v>
      </c>
      <c r="D22" s="116"/>
      <c r="E22" s="119" t="s">
        <v>44</v>
      </c>
      <c r="F22" s="120"/>
      <c r="G22" s="52" t="s">
        <v>43</v>
      </c>
      <c r="H22" s="122" t="s">
        <v>45</v>
      </c>
      <c r="I22" s="123"/>
    </row>
    <row r="23" spans="1:9" ht="31.5" customHeight="1" thickBot="1" thickTop="1">
      <c r="A23" s="35" t="s">
        <v>30</v>
      </c>
      <c r="B23" s="64" t="e">
        <f>VLOOKUP(AE4,등급기준표!$D$2:$E$403,2)</f>
        <v>#DIV/0!</v>
      </c>
      <c r="C23" s="117" t="e">
        <f>VLOOKUP(VALUE(B23),등급기준표2!$B$2:$I$44,6)</f>
        <v>#DIV/0!</v>
      </c>
      <c r="D23" s="118"/>
      <c r="E23" s="117" t="e">
        <f>VLOOKUP(VALUE($B$23),등급기준표2!$B$2:$I$44,7)</f>
        <v>#DIV/0!</v>
      </c>
      <c r="F23" s="118"/>
      <c r="G23" s="36" t="e">
        <f>VLOOKUP(VALUE(B23),등급기준표2!$B$2:$I$44,8)</f>
        <v>#DIV/0!</v>
      </c>
      <c r="H23" s="117" t="e">
        <f>VLOOKUP(VALUE(B23),등급기준표2!$B$2:$I$44,2)</f>
        <v>#DIV/0!</v>
      </c>
      <c r="I23" s="121"/>
    </row>
    <row r="24" spans="1:9" ht="4.5" customHeight="1" thickTop="1">
      <c r="A24" s="24"/>
      <c r="B24" s="25"/>
      <c r="C24" s="24"/>
      <c r="D24" s="24"/>
      <c r="E24" s="24"/>
      <c r="F24" s="24"/>
      <c r="G24" s="24"/>
      <c r="H24" s="24"/>
      <c r="I24" s="1"/>
    </row>
    <row r="25" spans="1:9" ht="17.25">
      <c r="A25" s="33" t="s">
        <v>38</v>
      </c>
      <c r="B25" s="1"/>
      <c r="C25" s="1"/>
      <c r="D25" s="1"/>
      <c r="E25" s="1"/>
      <c r="F25" s="1"/>
      <c r="G25" s="1"/>
      <c r="H25" s="1"/>
      <c r="I25" s="1"/>
    </row>
    <row r="26" spans="1:9" ht="16.5">
      <c r="A26" s="34" t="s">
        <v>6</v>
      </c>
      <c r="B26" s="1"/>
      <c r="C26" s="1"/>
      <c r="D26" s="1"/>
      <c r="E26" s="1"/>
      <c r="F26" s="1"/>
      <c r="G26" s="1"/>
      <c r="H26" s="1"/>
      <c r="I26" s="1"/>
    </row>
    <row r="27" spans="1:9" ht="16.5">
      <c r="A27" s="34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16.5">
      <c r="A28" s="34" t="s">
        <v>11</v>
      </c>
      <c r="B28" s="1"/>
      <c r="C28" s="1"/>
      <c r="D28" s="1"/>
      <c r="E28" s="1"/>
      <c r="F28" s="1"/>
      <c r="G28" s="1"/>
      <c r="H28" s="1"/>
      <c r="I28" s="1"/>
    </row>
    <row r="29" spans="1:9" ht="16.5">
      <c r="A29" s="34" t="s">
        <v>8</v>
      </c>
      <c r="B29" s="1"/>
      <c r="C29" s="1"/>
      <c r="D29" s="1"/>
      <c r="E29" s="1"/>
      <c r="F29" s="1"/>
      <c r="G29" s="1"/>
      <c r="H29" s="1"/>
      <c r="I29" s="1"/>
    </row>
    <row r="30" spans="1:9" ht="16.5">
      <c r="A30" s="34" t="s">
        <v>9</v>
      </c>
      <c r="B30" s="1"/>
      <c r="C30" s="1"/>
      <c r="D30" s="1"/>
      <c r="E30" s="1"/>
      <c r="F30" s="1"/>
      <c r="G30" s="1"/>
      <c r="H30" s="1"/>
      <c r="I30" s="1"/>
    </row>
    <row r="31" spans="1:9" ht="16.5">
      <c r="A31" s="34" t="s">
        <v>10</v>
      </c>
      <c r="B31" s="1"/>
      <c r="C31" s="1"/>
      <c r="D31" s="1"/>
      <c r="E31" s="1"/>
      <c r="F31" s="1"/>
      <c r="G31" s="1"/>
      <c r="H31" s="1"/>
      <c r="I31" s="1"/>
    </row>
  </sheetData>
  <sheetProtection/>
  <mergeCells count="23">
    <mergeCell ref="C22:D22"/>
    <mergeCell ref="C23:D23"/>
    <mergeCell ref="E22:F22"/>
    <mergeCell ref="E23:F23"/>
    <mergeCell ref="H22:I22"/>
    <mergeCell ref="H23:I23"/>
    <mergeCell ref="AE4:AE18"/>
    <mergeCell ref="A21:A22"/>
    <mergeCell ref="B21:B22"/>
    <mergeCell ref="C21:I21"/>
    <mergeCell ref="K4:K8"/>
    <mergeCell ref="K9:K13"/>
    <mergeCell ref="K14:K18"/>
    <mergeCell ref="A4:A18"/>
    <mergeCell ref="AC4:AC18"/>
    <mergeCell ref="AD4:AD18"/>
    <mergeCell ref="T3:AA3"/>
    <mergeCell ref="AB4:AB8"/>
    <mergeCell ref="AB9:AB13"/>
    <mergeCell ref="AB14:AB18"/>
    <mergeCell ref="A19:D19"/>
    <mergeCell ref="B3:I3"/>
    <mergeCell ref="L3:S3"/>
  </mergeCells>
  <printOptions/>
  <pageMargins left="0.3937007874015748" right="0.31496062992125984" top="1.05" bottom="0.58" header="0.62" footer="0.31496062992125984"/>
  <pageSetup horizontalDpi="600" verticalDpi="600" orientation="portrait" paperSize="9" scale="95" r:id="rId1"/>
  <headerFooter>
    <oddHeader>&amp;C&amp;"HY견고딕,보통"&amp;14&lt;성결대학교 2011학년도 학교생활기록부 점수산출서비스&gt;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2" width="12.28125" style="0" customWidth="1"/>
    <col min="4" max="5" width="19.57421875" style="0" customWidth="1"/>
  </cols>
  <sheetData>
    <row r="1" spans="1:7" ht="21" customHeight="1" thickBot="1">
      <c r="A1" s="2" t="s">
        <v>14</v>
      </c>
      <c r="D1" s="104" t="s">
        <v>34</v>
      </c>
      <c r="E1" s="104"/>
      <c r="G1" s="2" t="s">
        <v>33</v>
      </c>
    </row>
    <row r="2" spans="1:14" ht="17.25" thickTop="1">
      <c r="A2" s="3" t="s">
        <v>15</v>
      </c>
      <c r="B2" s="4" t="s">
        <v>16</v>
      </c>
      <c r="D2" s="27" t="s">
        <v>35</v>
      </c>
      <c r="E2" s="28" t="s">
        <v>36</v>
      </c>
      <c r="G2" s="105" t="s">
        <v>26</v>
      </c>
      <c r="H2" s="107" t="s">
        <v>27</v>
      </c>
      <c r="I2" s="107"/>
      <c r="J2" s="107"/>
      <c r="K2" s="107"/>
      <c r="L2" s="107"/>
      <c r="M2" s="107"/>
      <c r="N2" s="108"/>
    </row>
    <row r="3" spans="1:14" ht="16.5">
      <c r="A3" s="8">
        <v>0</v>
      </c>
      <c r="B3" s="9">
        <v>0</v>
      </c>
      <c r="D3" s="29">
        <v>1</v>
      </c>
      <c r="E3" s="58">
        <v>9</v>
      </c>
      <c r="G3" s="106"/>
      <c r="H3" s="41">
        <v>1000</v>
      </c>
      <c r="I3" s="41">
        <v>900</v>
      </c>
      <c r="J3" s="41">
        <v>600</v>
      </c>
      <c r="K3" s="41">
        <v>400</v>
      </c>
      <c r="L3" s="41">
        <v>200</v>
      </c>
      <c r="M3" s="42" t="s">
        <v>31</v>
      </c>
      <c r="N3" s="43" t="s">
        <v>32</v>
      </c>
    </row>
    <row r="4" spans="1:14" ht="16.5">
      <c r="A4" s="5">
        <v>1</v>
      </c>
      <c r="B4" s="6">
        <v>5</v>
      </c>
      <c r="D4" s="29">
        <v>1.01</v>
      </c>
      <c r="E4" s="59">
        <v>8.8</v>
      </c>
      <c r="G4" s="44">
        <v>1</v>
      </c>
      <c r="H4" s="37">
        <v>1000</v>
      </c>
      <c r="I4" s="37">
        <v>900</v>
      </c>
      <c r="J4" s="37">
        <v>600</v>
      </c>
      <c r="K4" s="38">
        <v>400</v>
      </c>
      <c r="L4" s="38">
        <v>200</v>
      </c>
      <c r="M4" s="39">
        <v>300</v>
      </c>
      <c r="N4" s="45">
        <v>100</v>
      </c>
    </row>
    <row r="5" spans="1:14" ht="16.5">
      <c r="A5" s="5">
        <v>2</v>
      </c>
      <c r="B5" s="6">
        <v>4.5</v>
      </c>
      <c r="D5" s="29">
        <v>1.02</v>
      </c>
      <c r="E5" s="59">
        <v>8.8</v>
      </c>
      <c r="G5" s="44">
        <v>2</v>
      </c>
      <c r="H5" s="37">
        <v>985</v>
      </c>
      <c r="I5" s="37">
        <v>888</v>
      </c>
      <c r="J5" s="37">
        <v>593</v>
      </c>
      <c r="K5" s="37">
        <v>395</v>
      </c>
      <c r="L5" s="37">
        <v>197</v>
      </c>
      <c r="M5" s="40">
        <v>297</v>
      </c>
      <c r="N5" s="46">
        <v>99</v>
      </c>
    </row>
    <row r="6" spans="1:14" ht="16.5">
      <c r="A6" s="5">
        <v>3</v>
      </c>
      <c r="B6" s="6">
        <v>4</v>
      </c>
      <c r="D6" s="29">
        <v>1.03</v>
      </c>
      <c r="E6" s="59">
        <v>8.8</v>
      </c>
      <c r="G6" s="44">
        <v>3</v>
      </c>
      <c r="H6" s="37">
        <v>970</v>
      </c>
      <c r="I6" s="37">
        <v>876</v>
      </c>
      <c r="J6" s="37">
        <v>586</v>
      </c>
      <c r="K6" s="38">
        <v>390</v>
      </c>
      <c r="L6" s="38">
        <v>194</v>
      </c>
      <c r="M6" s="39">
        <v>294</v>
      </c>
      <c r="N6" s="45">
        <v>98</v>
      </c>
    </row>
    <row r="7" spans="1:14" ht="16.5">
      <c r="A7" s="5">
        <v>4</v>
      </c>
      <c r="B7" s="6">
        <v>3.5</v>
      </c>
      <c r="D7" s="29">
        <v>1.04</v>
      </c>
      <c r="E7" s="59">
        <v>8.8</v>
      </c>
      <c r="G7" s="44">
        <v>4</v>
      </c>
      <c r="H7" s="37">
        <v>955</v>
      </c>
      <c r="I7" s="37">
        <v>864</v>
      </c>
      <c r="J7" s="37">
        <v>579</v>
      </c>
      <c r="K7" s="37">
        <v>385</v>
      </c>
      <c r="L7" s="37">
        <v>191</v>
      </c>
      <c r="M7" s="40">
        <v>291</v>
      </c>
      <c r="N7" s="46">
        <v>97</v>
      </c>
    </row>
    <row r="8" spans="1:14" ht="16.5">
      <c r="A8" s="5">
        <v>5</v>
      </c>
      <c r="B8" s="6">
        <v>3</v>
      </c>
      <c r="D8" s="29">
        <v>1.05</v>
      </c>
      <c r="E8" s="59">
        <v>8.8</v>
      </c>
      <c r="G8" s="44">
        <v>5</v>
      </c>
      <c r="H8" s="37">
        <v>940</v>
      </c>
      <c r="I8" s="37">
        <v>852</v>
      </c>
      <c r="J8" s="37">
        <v>572</v>
      </c>
      <c r="K8" s="38">
        <v>380</v>
      </c>
      <c r="L8" s="38">
        <v>188</v>
      </c>
      <c r="M8" s="39">
        <v>288</v>
      </c>
      <c r="N8" s="45">
        <v>96</v>
      </c>
    </row>
    <row r="9" spans="1:14" ht="16.5">
      <c r="A9" s="5">
        <v>6</v>
      </c>
      <c r="B9" s="6">
        <v>2.5</v>
      </c>
      <c r="D9" s="29">
        <v>1.06</v>
      </c>
      <c r="E9" s="59">
        <v>8.8</v>
      </c>
      <c r="G9" s="44">
        <v>6</v>
      </c>
      <c r="H9" s="37">
        <v>925</v>
      </c>
      <c r="I9" s="37">
        <v>840</v>
      </c>
      <c r="J9" s="37">
        <v>565</v>
      </c>
      <c r="K9" s="37">
        <v>375</v>
      </c>
      <c r="L9" s="37">
        <v>185</v>
      </c>
      <c r="M9" s="40">
        <v>285</v>
      </c>
      <c r="N9" s="46">
        <v>95</v>
      </c>
    </row>
    <row r="10" spans="1:14" ht="16.5">
      <c r="A10" s="5">
        <v>7</v>
      </c>
      <c r="B10" s="6">
        <v>2</v>
      </c>
      <c r="D10" s="29">
        <v>1.07</v>
      </c>
      <c r="E10" s="59">
        <v>8.8</v>
      </c>
      <c r="G10" s="44">
        <v>7</v>
      </c>
      <c r="H10" s="37">
        <v>725</v>
      </c>
      <c r="I10" s="37">
        <v>620</v>
      </c>
      <c r="J10" s="37">
        <v>430</v>
      </c>
      <c r="K10" s="38">
        <v>310</v>
      </c>
      <c r="L10" s="38">
        <v>125</v>
      </c>
      <c r="M10" s="40">
        <v>200</v>
      </c>
      <c r="N10" s="46">
        <v>60</v>
      </c>
    </row>
    <row r="11" spans="1:14" ht="16.5">
      <c r="A11" s="5">
        <v>8</v>
      </c>
      <c r="B11" s="6">
        <v>1.5</v>
      </c>
      <c r="D11" s="29">
        <v>1.08</v>
      </c>
      <c r="E11" s="59">
        <v>8.8</v>
      </c>
      <c r="G11" s="44">
        <v>8</v>
      </c>
      <c r="H11" s="37">
        <v>425</v>
      </c>
      <c r="I11" s="37">
        <v>320</v>
      </c>
      <c r="J11" s="37">
        <v>210</v>
      </c>
      <c r="K11" s="37">
        <v>180</v>
      </c>
      <c r="L11" s="37">
        <v>65</v>
      </c>
      <c r="M11" s="40">
        <v>100</v>
      </c>
      <c r="N11" s="46">
        <v>30</v>
      </c>
    </row>
    <row r="12" spans="1:14" ht="17.25" thickBot="1">
      <c r="A12" s="26">
        <v>9</v>
      </c>
      <c r="B12" s="7">
        <v>1</v>
      </c>
      <c r="D12" s="29">
        <v>1.09</v>
      </c>
      <c r="E12" s="59">
        <v>8.8</v>
      </c>
      <c r="G12" s="47">
        <v>9</v>
      </c>
      <c r="H12" s="48">
        <v>0</v>
      </c>
      <c r="I12" s="48">
        <v>0</v>
      </c>
      <c r="J12" s="48">
        <v>0</v>
      </c>
      <c r="K12" s="49">
        <v>0</v>
      </c>
      <c r="L12" s="49">
        <v>0</v>
      </c>
      <c r="M12" s="51">
        <v>0</v>
      </c>
      <c r="N12" s="50">
        <v>0</v>
      </c>
    </row>
    <row r="13" spans="4:5" ht="17.25" thickTop="1">
      <c r="D13" s="29">
        <v>1.1</v>
      </c>
      <c r="E13" s="59">
        <v>8.8</v>
      </c>
    </row>
    <row r="14" spans="4:7" ht="17.25" thickBot="1">
      <c r="D14" s="29">
        <v>1.11</v>
      </c>
      <c r="E14" s="59">
        <v>8.6</v>
      </c>
      <c r="G14" s="2"/>
    </row>
    <row r="15" spans="4:11" ht="17.25" thickTop="1">
      <c r="D15" s="29">
        <v>1.12</v>
      </c>
      <c r="E15" s="59">
        <v>8.6</v>
      </c>
      <c r="G15" s="109"/>
      <c r="H15" s="111"/>
      <c r="I15" s="112"/>
      <c r="J15" s="112"/>
      <c r="K15" s="113"/>
    </row>
    <row r="16" spans="4:11" ht="16.5">
      <c r="D16" s="29">
        <v>1.13</v>
      </c>
      <c r="E16" s="59">
        <v>8.6</v>
      </c>
      <c r="G16" s="110"/>
      <c r="H16" s="53"/>
      <c r="I16" s="53"/>
      <c r="J16" s="54"/>
      <c r="K16" s="55"/>
    </row>
    <row r="17" spans="4:11" ht="16.5">
      <c r="D17" s="29">
        <v>1.14</v>
      </c>
      <c r="E17" s="59">
        <v>8.6</v>
      </c>
      <c r="G17" s="44"/>
      <c r="H17" s="38"/>
      <c r="I17" s="38"/>
      <c r="J17" s="39"/>
      <c r="K17" s="45"/>
    </row>
    <row r="18" spans="4:11" ht="16.5">
      <c r="D18" s="29">
        <v>1.15</v>
      </c>
      <c r="E18" s="59">
        <v>8.6</v>
      </c>
      <c r="G18" s="44"/>
      <c r="H18" s="37"/>
      <c r="I18" s="37"/>
      <c r="J18" s="40"/>
      <c r="K18" s="46"/>
    </row>
    <row r="19" spans="4:11" ht="16.5">
      <c r="D19" s="29">
        <v>1.16</v>
      </c>
      <c r="E19" s="59">
        <v>8.6</v>
      </c>
      <c r="G19" s="44"/>
      <c r="H19" s="38"/>
      <c r="I19" s="38"/>
      <c r="J19" s="39"/>
      <c r="K19" s="45"/>
    </row>
    <row r="20" spans="4:11" ht="16.5">
      <c r="D20" s="29">
        <v>1.17</v>
      </c>
      <c r="E20" s="59">
        <v>8.6</v>
      </c>
      <c r="G20" s="44"/>
      <c r="H20" s="37"/>
      <c r="I20" s="37"/>
      <c r="J20" s="40"/>
      <c r="K20" s="46"/>
    </row>
    <row r="21" spans="4:11" ht="16.5">
      <c r="D21" s="29">
        <v>1.18</v>
      </c>
      <c r="E21" s="59">
        <v>8.6</v>
      </c>
      <c r="G21" s="44"/>
      <c r="H21" s="38"/>
      <c r="I21" s="38"/>
      <c r="J21" s="39"/>
      <c r="K21" s="45"/>
    </row>
    <row r="22" spans="4:11" ht="16.5">
      <c r="D22" s="29">
        <v>1.19</v>
      </c>
      <c r="E22" s="59">
        <v>8.6</v>
      </c>
      <c r="G22" s="44"/>
      <c r="H22" s="37"/>
      <c r="I22" s="37"/>
      <c r="J22" s="40"/>
      <c r="K22" s="46"/>
    </row>
    <row r="23" spans="4:11" ht="16.5">
      <c r="D23" s="29">
        <v>1.2</v>
      </c>
      <c r="E23" s="59">
        <v>8.6</v>
      </c>
      <c r="G23" s="44"/>
      <c r="H23" s="38"/>
      <c r="I23" s="38"/>
      <c r="J23" s="40"/>
      <c r="K23" s="46"/>
    </row>
    <row r="24" spans="4:11" ht="16.5">
      <c r="D24" s="29">
        <v>1.21</v>
      </c>
      <c r="E24" s="59">
        <v>8.4</v>
      </c>
      <c r="G24" s="44"/>
      <c r="H24" s="37"/>
      <c r="I24" s="37"/>
      <c r="J24" s="40"/>
      <c r="K24" s="46"/>
    </row>
    <row r="25" spans="4:11" ht="17.25" thickBot="1">
      <c r="D25" s="29">
        <v>1.22</v>
      </c>
      <c r="E25" s="59">
        <v>8.4</v>
      </c>
      <c r="G25" s="47"/>
      <c r="H25" s="49"/>
      <c r="I25" s="49"/>
      <c r="J25" s="51"/>
      <c r="K25" s="50"/>
    </row>
    <row r="26" spans="4:5" ht="17.25" thickTop="1">
      <c r="D26" s="29">
        <v>1.23</v>
      </c>
      <c r="E26" s="59">
        <v>8.4</v>
      </c>
    </row>
    <row r="27" spans="4:5" ht="16.5">
      <c r="D27" s="29">
        <v>1.24</v>
      </c>
      <c r="E27" s="59">
        <v>8.4</v>
      </c>
    </row>
    <row r="28" spans="4:5" ht="16.5">
      <c r="D28" s="29">
        <v>1.25</v>
      </c>
      <c r="E28" s="59">
        <v>8.4</v>
      </c>
    </row>
    <row r="29" spans="4:5" ht="16.5">
      <c r="D29" s="29">
        <v>1.26</v>
      </c>
      <c r="E29" s="59">
        <v>8.4</v>
      </c>
    </row>
    <row r="30" spans="4:5" ht="16.5">
      <c r="D30" s="29">
        <v>1.27</v>
      </c>
      <c r="E30" s="59">
        <v>8.4</v>
      </c>
    </row>
    <row r="31" spans="4:5" ht="16.5">
      <c r="D31" s="29">
        <v>1.28</v>
      </c>
      <c r="E31" s="59">
        <v>8.4</v>
      </c>
    </row>
    <row r="32" spans="4:5" ht="16.5">
      <c r="D32" s="29">
        <v>1.29</v>
      </c>
      <c r="E32" s="59">
        <v>8.4</v>
      </c>
    </row>
    <row r="33" spans="4:5" ht="16.5">
      <c r="D33" s="29">
        <v>1.3</v>
      </c>
      <c r="E33" s="59">
        <v>8.4</v>
      </c>
    </row>
    <row r="34" spans="4:5" ht="16.5">
      <c r="D34" s="29">
        <v>1.31</v>
      </c>
      <c r="E34" s="59">
        <v>8.2</v>
      </c>
    </row>
    <row r="35" spans="4:5" ht="16.5">
      <c r="D35" s="29">
        <v>1.32</v>
      </c>
      <c r="E35" s="59">
        <v>8.2</v>
      </c>
    </row>
    <row r="36" spans="4:5" ht="16.5">
      <c r="D36" s="29">
        <v>1.33</v>
      </c>
      <c r="E36" s="59">
        <v>8.2</v>
      </c>
    </row>
    <row r="37" spans="4:5" ht="16.5">
      <c r="D37" s="29">
        <v>1.34</v>
      </c>
      <c r="E37" s="59">
        <v>8.2</v>
      </c>
    </row>
    <row r="38" spans="4:5" ht="16.5">
      <c r="D38" s="29">
        <v>1.35</v>
      </c>
      <c r="E38" s="59">
        <v>8.2</v>
      </c>
    </row>
    <row r="39" spans="4:5" ht="16.5">
      <c r="D39" s="29">
        <v>1.36</v>
      </c>
      <c r="E39" s="59">
        <v>8.2</v>
      </c>
    </row>
    <row r="40" spans="4:5" ht="16.5">
      <c r="D40" s="29">
        <v>1.37</v>
      </c>
      <c r="E40" s="59">
        <v>8.2</v>
      </c>
    </row>
    <row r="41" spans="4:5" ht="16.5">
      <c r="D41" s="29">
        <v>1.38</v>
      </c>
      <c r="E41" s="59">
        <v>8.2</v>
      </c>
    </row>
    <row r="42" spans="4:5" ht="16.5">
      <c r="D42" s="29">
        <v>1.39</v>
      </c>
      <c r="E42" s="59">
        <v>8.2</v>
      </c>
    </row>
    <row r="43" spans="4:5" ht="16.5">
      <c r="D43" s="29">
        <v>1.4</v>
      </c>
      <c r="E43" s="59">
        <v>8.2</v>
      </c>
    </row>
    <row r="44" spans="4:5" ht="16.5">
      <c r="D44" s="29">
        <v>1.41</v>
      </c>
      <c r="E44" s="60">
        <v>8</v>
      </c>
    </row>
    <row r="45" spans="4:5" ht="16.5">
      <c r="D45" s="29">
        <v>1.42</v>
      </c>
      <c r="E45" s="60">
        <v>8</v>
      </c>
    </row>
    <row r="46" spans="4:5" ht="16.5">
      <c r="D46" s="29">
        <v>1.43</v>
      </c>
      <c r="E46" s="60">
        <v>8</v>
      </c>
    </row>
    <row r="47" spans="4:5" ht="16.5">
      <c r="D47" s="29">
        <v>1.44</v>
      </c>
      <c r="E47" s="60">
        <v>8</v>
      </c>
    </row>
    <row r="48" spans="4:5" ht="16.5">
      <c r="D48" s="29">
        <v>1.45</v>
      </c>
      <c r="E48" s="60">
        <v>8</v>
      </c>
    </row>
    <row r="49" spans="4:5" ht="16.5">
      <c r="D49" s="29">
        <v>1.46</v>
      </c>
      <c r="E49" s="60">
        <v>8</v>
      </c>
    </row>
    <row r="50" spans="4:5" ht="16.5">
      <c r="D50" s="29">
        <v>1.47</v>
      </c>
      <c r="E50" s="60">
        <v>8</v>
      </c>
    </row>
    <row r="51" spans="4:5" ht="16.5">
      <c r="D51" s="29">
        <v>1.48</v>
      </c>
      <c r="E51" s="60">
        <v>8</v>
      </c>
    </row>
    <row r="52" spans="4:5" ht="16.5">
      <c r="D52" s="29">
        <v>1.49</v>
      </c>
      <c r="E52" s="60">
        <v>8</v>
      </c>
    </row>
    <row r="53" spans="4:5" ht="16.5">
      <c r="D53" s="29">
        <v>1.5</v>
      </c>
      <c r="E53" s="60">
        <v>8</v>
      </c>
    </row>
    <row r="54" spans="4:5" ht="16.5">
      <c r="D54" s="29">
        <v>1.51</v>
      </c>
      <c r="E54" s="59">
        <v>7.8</v>
      </c>
    </row>
    <row r="55" spans="4:5" ht="16.5">
      <c r="D55" s="29">
        <v>1.52</v>
      </c>
      <c r="E55" s="59">
        <v>7.8</v>
      </c>
    </row>
    <row r="56" spans="4:5" ht="16.5">
      <c r="D56" s="29">
        <v>1.53</v>
      </c>
      <c r="E56" s="59">
        <v>7.8</v>
      </c>
    </row>
    <row r="57" spans="4:5" ht="16.5">
      <c r="D57" s="29">
        <v>1.54</v>
      </c>
      <c r="E57" s="59">
        <v>7.8</v>
      </c>
    </row>
    <row r="58" spans="4:5" ht="16.5">
      <c r="D58" s="29">
        <v>1.55</v>
      </c>
      <c r="E58" s="59">
        <v>7.8</v>
      </c>
    </row>
    <row r="59" spans="4:5" ht="16.5">
      <c r="D59" s="29">
        <v>1.56</v>
      </c>
      <c r="E59" s="59">
        <v>7.8</v>
      </c>
    </row>
    <row r="60" spans="4:5" ht="16.5">
      <c r="D60" s="29">
        <v>1.57</v>
      </c>
      <c r="E60" s="59">
        <v>7.8</v>
      </c>
    </row>
    <row r="61" spans="4:5" ht="16.5">
      <c r="D61" s="29">
        <v>1.58</v>
      </c>
      <c r="E61" s="59">
        <v>7.8</v>
      </c>
    </row>
    <row r="62" spans="4:5" ht="16.5">
      <c r="D62" s="29">
        <v>1.59</v>
      </c>
      <c r="E62" s="59">
        <v>7.8</v>
      </c>
    </row>
    <row r="63" spans="4:5" ht="16.5">
      <c r="D63" s="29">
        <v>1.6</v>
      </c>
      <c r="E63" s="59">
        <v>7.8</v>
      </c>
    </row>
    <row r="64" spans="4:5" ht="16.5">
      <c r="D64" s="29">
        <v>1.61</v>
      </c>
      <c r="E64" s="59">
        <v>7.6</v>
      </c>
    </row>
    <row r="65" spans="4:5" ht="16.5">
      <c r="D65" s="29">
        <v>1.62</v>
      </c>
      <c r="E65" s="59">
        <v>7.6</v>
      </c>
    </row>
    <row r="66" spans="4:5" ht="16.5">
      <c r="D66" s="29">
        <v>1.63</v>
      </c>
      <c r="E66" s="59">
        <v>7.6</v>
      </c>
    </row>
    <row r="67" spans="4:5" ht="16.5">
      <c r="D67" s="29">
        <v>1.64</v>
      </c>
      <c r="E67" s="59">
        <v>7.6</v>
      </c>
    </row>
    <row r="68" spans="4:5" ht="16.5">
      <c r="D68" s="29">
        <v>1.65</v>
      </c>
      <c r="E68" s="59">
        <v>7.6</v>
      </c>
    </row>
    <row r="69" spans="4:5" ht="16.5">
      <c r="D69" s="29">
        <v>1.66</v>
      </c>
      <c r="E69" s="59">
        <v>7.6</v>
      </c>
    </row>
    <row r="70" spans="4:5" ht="16.5">
      <c r="D70" s="29">
        <v>1.67</v>
      </c>
      <c r="E70" s="59">
        <v>7.6</v>
      </c>
    </row>
    <row r="71" spans="4:5" ht="16.5">
      <c r="D71" s="29">
        <v>1.68</v>
      </c>
      <c r="E71" s="59">
        <v>7.6</v>
      </c>
    </row>
    <row r="72" spans="4:5" ht="16.5">
      <c r="D72" s="29">
        <v>1.69</v>
      </c>
      <c r="E72" s="59">
        <v>7.6</v>
      </c>
    </row>
    <row r="73" spans="4:5" ht="16.5">
      <c r="D73" s="29">
        <v>1.7</v>
      </c>
      <c r="E73" s="59">
        <v>7.6</v>
      </c>
    </row>
    <row r="74" spans="4:5" ht="16.5">
      <c r="D74" s="29">
        <v>1.71</v>
      </c>
      <c r="E74" s="59">
        <v>7.4</v>
      </c>
    </row>
    <row r="75" spans="4:5" ht="16.5">
      <c r="D75" s="29">
        <v>1.72</v>
      </c>
      <c r="E75" s="59">
        <v>7.4</v>
      </c>
    </row>
    <row r="76" spans="4:5" ht="16.5">
      <c r="D76" s="29">
        <v>1.73</v>
      </c>
      <c r="E76" s="59">
        <v>7.4</v>
      </c>
    </row>
    <row r="77" spans="4:5" ht="16.5">
      <c r="D77" s="29">
        <v>1.74</v>
      </c>
      <c r="E77" s="59">
        <v>7.4</v>
      </c>
    </row>
    <row r="78" spans="4:5" ht="16.5">
      <c r="D78" s="29">
        <v>1.75</v>
      </c>
      <c r="E78" s="59">
        <v>7.4</v>
      </c>
    </row>
    <row r="79" spans="4:5" ht="16.5">
      <c r="D79" s="29">
        <v>1.76</v>
      </c>
      <c r="E79" s="59">
        <v>7.4</v>
      </c>
    </row>
    <row r="80" spans="4:5" ht="16.5">
      <c r="D80" s="29">
        <v>1.77</v>
      </c>
      <c r="E80" s="59">
        <v>7.4</v>
      </c>
    </row>
    <row r="81" spans="4:5" ht="16.5">
      <c r="D81" s="29">
        <v>1.78</v>
      </c>
      <c r="E81" s="59">
        <v>7.4</v>
      </c>
    </row>
    <row r="82" spans="4:5" ht="16.5">
      <c r="D82" s="29">
        <v>1.79</v>
      </c>
      <c r="E82" s="59">
        <v>7.4</v>
      </c>
    </row>
    <row r="83" spans="4:5" ht="16.5">
      <c r="D83" s="29">
        <v>1.8</v>
      </c>
      <c r="E83" s="59">
        <v>7.4</v>
      </c>
    </row>
    <row r="84" spans="4:5" ht="16.5">
      <c r="D84" s="29">
        <v>1.81</v>
      </c>
      <c r="E84" s="59">
        <v>7.2</v>
      </c>
    </row>
    <row r="85" spans="4:5" ht="16.5">
      <c r="D85" s="29">
        <v>1.82</v>
      </c>
      <c r="E85" s="59">
        <v>7.2</v>
      </c>
    </row>
    <row r="86" spans="4:5" ht="16.5">
      <c r="D86" s="29">
        <v>1.83</v>
      </c>
      <c r="E86" s="59">
        <v>7.2</v>
      </c>
    </row>
    <row r="87" spans="4:5" ht="16.5">
      <c r="D87" s="29">
        <v>1.84</v>
      </c>
      <c r="E87" s="59">
        <v>7.2</v>
      </c>
    </row>
    <row r="88" spans="4:5" ht="16.5">
      <c r="D88" s="29">
        <v>1.85</v>
      </c>
      <c r="E88" s="59">
        <v>7.2</v>
      </c>
    </row>
    <row r="89" spans="4:5" ht="16.5">
      <c r="D89" s="29">
        <v>1.86</v>
      </c>
      <c r="E89" s="59">
        <v>7.2</v>
      </c>
    </row>
    <row r="90" spans="4:5" ht="16.5">
      <c r="D90" s="29">
        <v>1.87</v>
      </c>
      <c r="E90" s="59">
        <v>7.2</v>
      </c>
    </row>
    <row r="91" spans="4:5" ht="16.5">
      <c r="D91" s="29">
        <v>1.88</v>
      </c>
      <c r="E91" s="59">
        <v>7.2</v>
      </c>
    </row>
    <row r="92" spans="4:5" ht="16.5">
      <c r="D92" s="29">
        <v>1.89</v>
      </c>
      <c r="E92" s="59">
        <v>7.2</v>
      </c>
    </row>
    <row r="93" spans="4:5" ht="16.5">
      <c r="D93" s="29">
        <v>1.9</v>
      </c>
      <c r="E93" s="59">
        <v>7.2</v>
      </c>
    </row>
    <row r="94" spans="4:5" ht="16.5">
      <c r="D94" s="29">
        <v>1.91</v>
      </c>
      <c r="E94" s="60">
        <v>7</v>
      </c>
    </row>
    <row r="95" spans="4:5" ht="16.5">
      <c r="D95" s="29">
        <v>1.92</v>
      </c>
      <c r="E95" s="60">
        <v>7</v>
      </c>
    </row>
    <row r="96" spans="4:5" ht="16.5">
      <c r="D96" s="29">
        <v>1.93</v>
      </c>
      <c r="E96" s="60">
        <v>7</v>
      </c>
    </row>
    <row r="97" spans="4:5" ht="16.5">
      <c r="D97" s="29">
        <v>1.94</v>
      </c>
      <c r="E97" s="60">
        <v>7</v>
      </c>
    </row>
    <row r="98" spans="4:5" ht="16.5">
      <c r="D98" s="29">
        <v>1.95</v>
      </c>
      <c r="E98" s="60">
        <v>7</v>
      </c>
    </row>
    <row r="99" spans="4:5" ht="16.5">
      <c r="D99" s="29">
        <v>1.96</v>
      </c>
      <c r="E99" s="60">
        <v>7</v>
      </c>
    </row>
    <row r="100" spans="4:5" ht="16.5">
      <c r="D100" s="29">
        <v>1.97</v>
      </c>
      <c r="E100" s="60">
        <v>7</v>
      </c>
    </row>
    <row r="101" spans="4:5" ht="16.5">
      <c r="D101" s="29">
        <v>1.98</v>
      </c>
      <c r="E101" s="60">
        <v>7</v>
      </c>
    </row>
    <row r="102" spans="4:5" ht="16.5">
      <c r="D102" s="29">
        <v>1.99</v>
      </c>
      <c r="E102" s="60">
        <v>7</v>
      </c>
    </row>
    <row r="103" spans="4:5" ht="16.5">
      <c r="D103" s="29">
        <v>2</v>
      </c>
      <c r="E103" s="60">
        <v>7</v>
      </c>
    </row>
    <row r="104" spans="4:5" ht="16.5">
      <c r="D104" s="29">
        <v>2.01</v>
      </c>
      <c r="E104" s="59">
        <v>6.8</v>
      </c>
    </row>
    <row r="105" spans="4:5" ht="16.5">
      <c r="D105" s="29">
        <v>2.02</v>
      </c>
      <c r="E105" s="59">
        <v>6.8</v>
      </c>
    </row>
    <row r="106" spans="4:5" ht="16.5">
      <c r="D106" s="29">
        <v>2.03</v>
      </c>
      <c r="E106" s="59">
        <v>6.8</v>
      </c>
    </row>
    <row r="107" spans="4:5" ht="16.5">
      <c r="D107" s="29">
        <v>2.04</v>
      </c>
      <c r="E107" s="59">
        <v>6.8</v>
      </c>
    </row>
    <row r="108" spans="4:5" ht="16.5">
      <c r="D108" s="29">
        <v>2.05</v>
      </c>
      <c r="E108" s="59">
        <v>6.8</v>
      </c>
    </row>
    <row r="109" spans="4:5" ht="16.5">
      <c r="D109" s="29">
        <v>2.06</v>
      </c>
      <c r="E109" s="59">
        <v>6.8</v>
      </c>
    </row>
    <row r="110" spans="4:5" ht="16.5">
      <c r="D110" s="29">
        <v>2.07</v>
      </c>
      <c r="E110" s="59">
        <v>6.8</v>
      </c>
    </row>
    <row r="111" spans="4:5" ht="16.5">
      <c r="D111" s="29">
        <v>2.08</v>
      </c>
      <c r="E111" s="59">
        <v>6.8</v>
      </c>
    </row>
    <row r="112" spans="4:5" ht="16.5">
      <c r="D112" s="29">
        <v>2.09</v>
      </c>
      <c r="E112" s="59">
        <v>6.8</v>
      </c>
    </row>
    <row r="113" spans="4:5" ht="16.5">
      <c r="D113" s="29">
        <v>2.1</v>
      </c>
      <c r="E113" s="59">
        <v>6.8</v>
      </c>
    </row>
    <row r="114" spans="4:5" ht="16.5">
      <c r="D114" s="29">
        <v>2.11</v>
      </c>
      <c r="E114" s="59">
        <v>6.6</v>
      </c>
    </row>
    <row r="115" spans="4:5" ht="16.5">
      <c r="D115" s="29">
        <v>2.12</v>
      </c>
      <c r="E115" s="59">
        <v>6.6</v>
      </c>
    </row>
    <row r="116" spans="4:5" ht="16.5">
      <c r="D116" s="29">
        <v>2.13</v>
      </c>
      <c r="E116" s="59">
        <v>6.6</v>
      </c>
    </row>
    <row r="117" spans="4:5" ht="16.5">
      <c r="D117" s="29">
        <v>2.14</v>
      </c>
      <c r="E117" s="59">
        <v>6.6</v>
      </c>
    </row>
    <row r="118" spans="4:5" ht="16.5">
      <c r="D118" s="29">
        <v>2.15</v>
      </c>
      <c r="E118" s="59">
        <v>6.6</v>
      </c>
    </row>
    <row r="119" spans="4:5" ht="16.5">
      <c r="D119" s="29">
        <v>2.16</v>
      </c>
      <c r="E119" s="59">
        <v>6.6</v>
      </c>
    </row>
    <row r="120" spans="4:5" ht="16.5">
      <c r="D120" s="29">
        <v>2.17</v>
      </c>
      <c r="E120" s="59">
        <v>6.6</v>
      </c>
    </row>
    <row r="121" spans="4:5" ht="16.5">
      <c r="D121" s="29">
        <v>2.18</v>
      </c>
      <c r="E121" s="59">
        <v>6.6</v>
      </c>
    </row>
    <row r="122" spans="4:5" ht="16.5">
      <c r="D122" s="29">
        <v>2.19</v>
      </c>
      <c r="E122" s="59">
        <v>6.6</v>
      </c>
    </row>
    <row r="123" spans="4:5" ht="16.5">
      <c r="D123" s="29">
        <v>2.2</v>
      </c>
      <c r="E123" s="59">
        <v>6.6</v>
      </c>
    </row>
    <row r="124" spans="4:5" ht="16.5">
      <c r="D124" s="29">
        <v>2.21</v>
      </c>
      <c r="E124" s="59">
        <v>6.4</v>
      </c>
    </row>
    <row r="125" spans="4:5" ht="16.5">
      <c r="D125" s="29">
        <v>2.22</v>
      </c>
      <c r="E125" s="59">
        <v>6.4</v>
      </c>
    </row>
    <row r="126" spans="4:5" ht="16.5">
      <c r="D126" s="29">
        <v>2.23</v>
      </c>
      <c r="E126" s="59">
        <v>6.4</v>
      </c>
    </row>
    <row r="127" spans="4:5" ht="16.5">
      <c r="D127" s="29">
        <v>2.24</v>
      </c>
      <c r="E127" s="59">
        <v>6.4</v>
      </c>
    </row>
    <row r="128" spans="4:5" ht="16.5">
      <c r="D128" s="29">
        <v>2.25</v>
      </c>
      <c r="E128" s="59">
        <v>6.4</v>
      </c>
    </row>
    <row r="129" spans="4:5" ht="16.5">
      <c r="D129" s="29">
        <v>2.26</v>
      </c>
      <c r="E129" s="59">
        <v>6.4</v>
      </c>
    </row>
    <row r="130" spans="4:5" ht="16.5">
      <c r="D130" s="29">
        <v>2.27</v>
      </c>
      <c r="E130" s="59">
        <v>6.4</v>
      </c>
    </row>
    <row r="131" spans="4:5" ht="16.5">
      <c r="D131" s="29">
        <v>2.28</v>
      </c>
      <c r="E131" s="59">
        <v>6.4</v>
      </c>
    </row>
    <row r="132" spans="4:5" ht="16.5">
      <c r="D132" s="29">
        <v>2.29</v>
      </c>
      <c r="E132" s="59">
        <v>6.4</v>
      </c>
    </row>
    <row r="133" spans="4:5" ht="16.5">
      <c r="D133" s="29">
        <v>2.3</v>
      </c>
      <c r="E133" s="59">
        <v>6.4</v>
      </c>
    </row>
    <row r="134" spans="4:5" ht="16.5">
      <c r="D134" s="29">
        <v>2.31</v>
      </c>
      <c r="E134" s="59">
        <v>6.2</v>
      </c>
    </row>
    <row r="135" spans="4:5" ht="16.5">
      <c r="D135" s="29">
        <v>2.32</v>
      </c>
      <c r="E135" s="59">
        <v>6.2</v>
      </c>
    </row>
    <row r="136" spans="4:5" ht="16.5">
      <c r="D136" s="29">
        <v>2.33</v>
      </c>
      <c r="E136" s="59">
        <v>6.2</v>
      </c>
    </row>
    <row r="137" spans="4:5" ht="16.5">
      <c r="D137" s="29">
        <v>2.34</v>
      </c>
      <c r="E137" s="59">
        <v>6.2</v>
      </c>
    </row>
    <row r="138" spans="4:5" ht="16.5">
      <c r="D138" s="29">
        <v>2.35</v>
      </c>
      <c r="E138" s="59">
        <v>6.2</v>
      </c>
    </row>
    <row r="139" spans="4:5" ht="16.5">
      <c r="D139" s="29">
        <v>2.36</v>
      </c>
      <c r="E139" s="59">
        <v>6.2</v>
      </c>
    </row>
    <row r="140" spans="4:5" ht="16.5">
      <c r="D140" s="29">
        <v>2.37</v>
      </c>
      <c r="E140" s="59">
        <v>6.2</v>
      </c>
    </row>
    <row r="141" spans="4:5" ht="16.5">
      <c r="D141" s="29">
        <v>2.38</v>
      </c>
      <c r="E141" s="59">
        <v>6.2</v>
      </c>
    </row>
    <row r="142" spans="4:5" ht="16.5">
      <c r="D142" s="29">
        <v>2.39</v>
      </c>
      <c r="E142" s="59">
        <v>6.2</v>
      </c>
    </row>
    <row r="143" spans="4:5" ht="16.5">
      <c r="D143" s="29">
        <v>2.4</v>
      </c>
      <c r="E143" s="59">
        <v>6.2</v>
      </c>
    </row>
    <row r="144" spans="4:5" ht="16.5">
      <c r="D144" s="29">
        <v>2.41</v>
      </c>
      <c r="E144" s="60">
        <v>6</v>
      </c>
    </row>
    <row r="145" spans="4:5" ht="16.5">
      <c r="D145" s="29">
        <v>2.42</v>
      </c>
      <c r="E145" s="60">
        <v>6</v>
      </c>
    </row>
    <row r="146" spans="4:5" ht="16.5">
      <c r="D146" s="29">
        <v>2.43</v>
      </c>
      <c r="E146" s="60">
        <v>6</v>
      </c>
    </row>
    <row r="147" spans="4:5" ht="16.5">
      <c r="D147" s="29">
        <v>2.44</v>
      </c>
      <c r="E147" s="60">
        <v>6</v>
      </c>
    </row>
    <row r="148" spans="4:5" ht="16.5">
      <c r="D148" s="29">
        <v>2.45</v>
      </c>
      <c r="E148" s="60">
        <v>6</v>
      </c>
    </row>
    <row r="149" spans="4:5" ht="16.5">
      <c r="D149" s="29">
        <v>2.46</v>
      </c>
      <c r="E149" s="60">
        <v>6</v>
      </c>
    </row>
    <row r="150" spans="4:5" ht="16.5">
      <c r="D150" s="29">
        <v>2.47</v>
      </c>
      <c r="E150" s="60">
        <v>6</v>
      </c>
    </row>
    <row r="151" spans="4:5" ht="16.5">
      <c r="D151" s="29">
        <v>2.48</v>
      </c>
      <c r="E151" s="60">
        <v>6</v>
      </c>
    </row>
    <row r="152" spans="4:5" ht="16.5">
      <c r="D152" s="29">
        <v>2.49</v>
      </c>
      <c r="E152" s="60">
        <v>6</v>
      </c>
    </row>
    <row r="153" spans="4:5" ht="16.5">
      <c r="D153" s="29">
        <v>2.5</v>
      </c>
      <c r="E153" s="60">
        <v>6</v>
      </c>
    </row>
    <row r="154" spans="4:5" ht="16.5">
      <c r="D154" s="29">
        <v>2.51</v>
      </c>
      <c r="E154" s="59">
        <v>5.8</v>
      </c>
    </row>
    <row r="155" spans="4:5" ht="16.5">
      <c r="D155" s="29">
        <v>2.52</v>
      </c>
      <c r="E155" s="59">
        <v>5.8</v>
      </c>
    </row>
    <row r="156" spans="4:5" ht="16.5">
      <c r="D156" s="29">
        <v>2.53</v>
      </c>
      <c r="E156" s="59">
        <v>5.8</v>
      </c>
    </row>
    <row r="157" spans="4:5" ht="16.5">
      <c r="D157" s="29">
        <v>2.54</v>
      </c>
      <c r="E157" s="59">
        <v>5.8</v>
      </c>
    </row>
    <row r="158" spans="4:5" ht="16.5">
      <c r="D158" s="29">
        <v>2.55</v>
      </c>
      <c r="E158" s="59">
        <v>5.8</v>
      </c>
    </row>
    <row r="159" spans="4:5" ht="16.5">
      <c r="D159" s="29">
        <v>2.56</v>
      </c>
      <c r="E159" s="59">
        <v>5.8</v>
      </c>
    </row>
    <row r="160" spans="4:5" ht="16.5">
      <c r="D160" s="29">
        <v>2.57</v>
      </c>
      <c r="E160" s="59">
        <v>5.8</v>
      </c>
    </row>
    <row r="161" spans="4:5" ht="16.5">
      <c r="D161" s="29">
        <v>2.58</v>
      </c>
      <c r="E161" s="59">
        <v>5.8</v>
      </c>
    </row>
    <row r="162" spans="4:5" ht="16.5">
      <c r="D162" s="29">
        <v>2.59</v>
      </c>
      <c r="E162" s="59">
        <v>5.8</v>
      </c>
    </row>
    <row r="163" spans="4:5" ht="16.5">
      <c r="D163" s="29">
        <v>2.6</v>
      </c>
      <c r="E163" s="59">
        <v>5.8</v>
      </c>
    </row>
    <row r="164" spans="4:5" ht="16.5">
      <c r="D164" s="29">
        <v>2.61</v>
      </c>
      <c r="E164" s="59">
        <v>5.6</v>
      </c>
    </row>
    <row r="165" spans="4:5" ht="16.5">
      <c r="D165" s="29">
        <v>2.62</v>
      </c>
      <c r="E165" s="59">
        <v>5.6</v>
      </c>
    </row>
    <row r="166" spans="4:5" ht="16.5">
      <c r="D166" s="29">
        <v>2.63</v>
      </c>
      <c r="E166" s="59">
        <v>5.6</v>
      </c>
    </row>
    <row r="167" spans="4:5" ht="16.5">
      <c r="D167" s="29">
        <v>2.64</v>
      </c>
      <c r="E167" s="59">
        <v>5.6</v>
      </c>
    </row>
    <row r="168" spans="4:5" ht="16.5">
      <c r="D168" s="29">
        <v>2.65</v>
      </c>
      <c r="E168" s="59">
        <v>5.6</v>
      </c>
    </row>
    <row r="169" spans="4:5" ht="16.5">
      <c r="D169" s="29">
        <v>2.66</v>
      </c>
      <c r="E169" s="59">
        <v>5.6</v>
      </c>
    </row>
    <row r="170" spans="4:5" ht="16.5">
      <c r="D170" s="29">
        <v>2.67</v>
      </c>
      <c r="E170" s="59">
        <v>5.6</v>
      </c>
    </row>
    <row r="171" spans="4:5" ht="16.5">
      <c r="D171" s="29">
        <v>2.68</v>
      </c>
      <c r="E171" s="59">
        <v>5.6</v>
      </c>
    </row>
    <row r="172" spans="4:5" ht="16.5">
      <c r="D172" s="29">
        <v>2.69</v>
      </c>
      <c r="E172" s="59">
        <v>5.6</v>
      </c>
    </row>
    <row r="173" spans="4:5" ht="16.5">
      <c r="D173" s="29">
        <v>2.7</v>
      </c>
      <c r="E173" s="59">
        <v>5.6</v>
      </c>
    </row>
    <row r="174" spans="4:5" ht="16.5">
      <c r="D174" s="29">
        <v>2.71</v>
      </c>
      <c r="E174" s="59">
        <v>5.4</v>
      </c>
    </row>
    <row r="175" spans="4:5" ht="16.5">
      <c r="D175" s="29">
        <v>2.72</v>
      </c>
      <c r="E175" s="59">
        <v>5.4</v>
      </c>
    </row>
    <row r="176" spans="4:5" ht="16.5">
      <c r="D176" s="29">
        <v>2.73</v>
      </c>
      <c r="E176" s="59">
        <v>5.4</v>
      </c>
    </row>
    <row r="177" spans="4:5" ht="16.5">
      <c r="D177" s="29">
        <v>2.74</v>
      </c>
      <c r="E177" s="59">
        <v>5.4</v>
      </c>
    </row>
    <row r="178" spans="4:5" ht="16.5">
      <c r="D178" s="29">
        <v>2.75</v>
      </c>
      <c r="E178" s="59">
        <v>5.4</v>
      </c>
    </row>
    <row r="179" spans="4:5" ht="16.5">
      <c r="D179" s="29">
        <v>2.76</v>
      </c>
      <c r="E179" s="59">
        <v>5.4</v>
      </c>
    </row>
    <row r="180" spans="4:5" ht="16.5">
      <c r="D180" s="29">
        <v>2.77</v>
      </c>
      <c r="E180" s="59">
        <v>5.4</v>
      </c>
    </row>
    <row r="181" spans="4:5" ht="16.5">
      <c r="D181" s="29">
        <v>2.78</v>
      </c>
      <c r="E181" s="59">
        <v>5.4</v>
      </c>
    </row>
    <row r="182" spans="4:5" ht="16.5">
      <c r="D182" s="29">
        <v>2.79</v>
      </c>
      <c r="E182" s="59">
        <v>5.4</v>
      </c>
    </row>
    <row r="183" spans="4:5" ht="16.5">
      <c r="D183" s="29">
        <v>2.8</v>
      </c>
      <c r="E183" s="59">
        <v>5.4</v>
      </c>
    </row>
    <row r="184" spans="4:5" ht="16.5">
      <c r="D184" s="29">
        <v>2.81</v>
      </c>
      <c r="E184" s="59">
        <v>5.2</v>
      </c>
    </row>
    <row r="185" spans="4:5" ht="16.5">
      <c r="D185" s="29">
        <v>2.82</v>
      </c>
      <c r="E185" s="59">
        <v>5.2</v>
      </c>
    </row>
    <row r="186" spans="4:5" ht="16.5">
      <c r="D186" s="29">
        <v>2.83</v>
      </c>
      <c r="E186" s="59">
        <v>5.2</v>
      </c>
    </row>
    <row r="187" spans="4:5" ht="16.5">
      <c r="D187" s="29">
        <v>2.84</v>
      </c>
      <c r="E187" s="59">
        <v>5.2</v>
      </c>
    </row>
    <row r="188" spans="4:5" ht="16.5">
      <c r="D188" s="29">
        <v>2.85</v>
      </c>
      <c r="E188" s="59">
        <v>5.2</v>
      </c>
    </row>
    <row r="189" spans="4:5" ht="16.5">
      <c r="D189" s="29">
        <v>2.86</v>
      </c>
      <c r="E189" s="59">
        <v>5.2</v>
      </c>
    </row>
    <row r="190" spans="4:5" ht="16.5">
      <c r="D190" s="29">
        <v>2.87</v>
      </c>
      <c r="E190" s="59">
        <v>5.2</v>
      </c>
    </row>
    <row r="191" spans="4:5" ht="16.5">
      <c r="D191" s="29">
        <v>2.88</v>
      </c>
      <c r="E191" s="59">
        <v>5.2</v>
      </c>
    </row>
    <row r="192" spans="4:5" ht="16.5">
      <c r="D192" s="29">
        <v>2.89</v>
      </c>
      <c r="E192" s="59">
        <v>5.2</v>
      </c>
    </row>
    <row r="193" spans="4:5" ht="16.5">
      <c r="D193" s="29">
        <v>2.9</v>
      </c>
      <c r="E193" s="59">
        <v>5.2</v>
      </c>
    </row>
    <row r="194" spans="4:5" ht="16.5">
      <c r="D194" s="29">
        <v>2.91</v>
      </c>
      <c r="E194" s="60">
        <v>5</v>
      </c>
    </row>
    <row r="195" spans="4:5" ht="16.5">
      <c r="D195" s="29">
        <v>2.92</v>
      </c>
      <c r="E195" s="60">
        <v>5</v>
      </c>
    </row>
    <row r="196" spans="4:5" ht="16.5">
      <c r="D196" s="29">
        <v>2.93</v>
      </c>
      <c r="E196" s="60">
        <v>5</v>
      </c>
    </row>
    <row r="197" spans="4:5" ht="16.5">
      <c r="D197" s="29">
        <v>2.94</v>
      </c>
      <c r="E197" s="60">
        <v>5</v>
      </c>
    </row>
    <row r="198" spans="4:5" ht="16.5">
      <c r="D198" s="29">
        <v>2.95</v>
      </c>
      <c r="E198" s="60">
        <v>5</v>
      </c>
    </row>
    <row r="199" spans="4:5" ht="16.5">
      <c r="D199" s="29">
        <v>2.96</v>
      </c>
      <c r="E199" s="60">
        <v>5</v>
      </c>
    </row>
    <row r="200" spans="4:5" ht="16.5">
      <c r="D200" s="29">
        <v>2.97</v>
      </c>
      <c r="E200" s="60">
        <v>5</v>
      </c>
    </row>
    <row r="201" spans="4:5" ht="16.5">
      <c r="D201" s="29">
        <v>2.98</v>
      </c>
      <c r="E201" s="60">
        <v>5</v>
      </c>
    </row>
    <row r="202" spans="4:5" ht="16.5">
      <c r="D202" s="29">
        <v>2.99</v>
      </c>
      <c r="E202" s="60">
        <v>5</v>
      </c>
    </row>
    <row r="203" spans="4:5" ht="16.5">
      <c r="D203" s="29">
        <v>3</v>
      </c>
      <c r="E203" s="60">
        <v>5</v>
      </c>
    </row>
    <row r="204" spans="4:5" ht="16.5">
      <c r="D204" s="29">
        <v>3.01</v>
      </c>
      <c r="E204" s="59">
        <v>4.8</v>
      </c>
    </row>
    <row r="205" spans="4:5" ht="16.5">
      <c r="D205" s="29">
        <v>3.02</v>
      </c>
      <c r="E205" s="59">
        <v>4.8</v>
      </c>
    </row>
    <row r="206" spans="4:5" ht="16.5">
      <c r="D206" s="29">
        <v>3.03</v>
      </c>
      <c r="E206" s="59">
        <v>4.8</v>
      </c>
    </row>
    <row r="207" spans="4:5" ht="16.5">
      <c r="D207" s="29">
        <v>3.04</v>
      </c>
      <c r="E207" s="59">
        <v>4.8</v>
      </c>
    </row>
    <row r="208" spans="4:5" ht="16.5">
      <c r="D208" s="29">
        <v>3.05</v>
      </c>
      <c r="E208" s="59">
        <v>4.8</v>
      </c>
    </row>
    <row r="209" spans="4:5" ht="16.5">
      <c r="D209" s="29">
        <v>3.06</v>
      </c>
      <c r="E209" s="59">
        <v>4.8</v>
      </c>
    </row>
    <row r="210" spans="4:5" ht="16.5">
      <c r="D210" s="29">
        <v>3.07</v>
      </c>
      <c r="E210" s="59">
        <v>4.8</v>
      </c>
    </row>
    <row r="211" spans="4:5" ht="16.5">
      <c r="D211" s="29">
        <v>3.08</v>
      </c>
      <c r="E211" s="59">
        <v>4.8</v>
      </c>
    </row>
    <row r="212" spans="4:5" ht="16.5">
      <c r="D212" s="29">
        <v>3.09</v>
      </c>
      <c r="E212" s="59">
        <v>4.8</v>
      </c>
    </row>
    <row r="213" spans="4:5" ht="16.5">
      <c r="D213" s="29">
        <v>3.1</v>
      </c>
      <c r="E213" s="59">
        <v>4.8</v>
      </c>
    </row>
    <row r="214" spans="4:5" ht="16.5">
      <c r="D214" s="29">
        <v>3.11</v>
      </c>
      <c r="E214" s="59">
        <v>4.6</v>
      </c>
    </row>
    <row r="215" spans="4:5" ht="16.5">
      <c r="D215" s="29">
        <v>3.12</v>
      </c>
      <c r="E215" s="59">
        <v>4.6</v>
      </c>
    </row>
    <row r="216" spans="4:5" ht="16.5">
      <c r="D216" s="29">
        <v>3.13</v>
      </c>
      <c r="E216" s="59">
        <v>4.6</v>
      </c>
    </row>
    <row r="217" spans="4:5" ht="16.5">
      <c r="D217" s="29">
        <v>3.14</v>
      </c>
      <c r="E217" s="59">
        <v>4.6</v>
      </c>
    </row>
    <row r="218" spans="4:5" ht="16.5">
      <c r="D218" s="29">
        <v>3.15</v>
      </c>
      <c r="E218" s="59">
        <v>4.6</v>
      </c>
    </row>
    <row r="219" spans="4:5" ht="16.5">
      <c r="D219" s="29">
        <v>3.16</v>
      </c>
      <c r="E219" s="59">
        <v>4.6</v>
      </c>
    </row>
    <row r="220" spans="4:5" ht="16.5">
      <c r="D220" s="29">
        <v>3.17</v>
      </c>
      <c r="E220" s="59">
        <v>4.6</v>
      </c>
    </row>
    <row r="221" spans="4:5" ht="16.5">
      <c r="D221" s="29">
        <v>3.18</v>
      </c>
      <c r="E221" s="59">
        <v>4.6</v>
      </c>
    </row>
    <row r="222" spans="4:5" ht="16.5">
      <c r="D222" s="29">
        <v>3.19</v>
      </c>
      <c r="E222" s="59">
        <v>4.6</v>
      </c>
    </row>
    <row r="223" spans="4:5" ht="16.5">
      <c r="D223" s="29">
        <v>3.2</v>
      </c>
      <c r="E223" s="59">
        <v>4.6</v>
      </c>
    </row>
    <row r="224" spans="4:5" ht="16.5">
      <c r="D224" s="29">
        <v>3.21</v>
      </c>
      <c r="E224" s="59">
        <v>4.4</v>
      </c>
    </row>
    <row r="225" spans="4:5" ht="16.5">
      <c r="D225" s="29">
        <v>3.22</v>
      </c>
      <c r="E225" s="59">
        <v>4.4</v>
      </c>
    </row>
    <row r="226" spans="4:5" ht="16.5">
      <c r="D226" s="29">
        <v>3.23</v>
      </c>
      <c r="E226" s="59">
        <v>4.4</v>
      </c>
    </row>
    <row r="227" spans="4:5" ht="16.5">
      <c r="D227" s="29">
        <v>3.24</v>
      </c>
      <c r="E227" s="59">
        <v>4.4</v>
      </c>
    </row>
    <row r="228" spans="4:5" ht="16.5">
      <c r="D228" s="29">
        <v>3.25</v>
      </c>
      <c r="E228" s="59">
        <v>4.4</v>
      </c>
    </row>
    <row r="229" spans="4:5" ht="16.5">
      <c r="D229" s="29">
        <v>3.26</v>
      </c>
      <c r="E229" s="59">
        <v>4.4</v>
      </c>
    </row>
    <row r="230" spans="4:5" ht="16.5">
      <c r="D230" s="29">
        <v>3.27</v>
      </c>
      <c r="E230" s="59">
        <v>4.4</v>
      </c>
    </row>
    <row r="231" spans="4:5" ht="16.5">
      <c r="D231" s="29">
        <v>3.28</v>
      </c>
      <c r="E231" s="59">
        <v>4.4</v>
      </c>
    </row>
    <row r="232" spans="4:5" ht="16.5">
      <c r="D232" s="29">
        <v>3.29</v>
      </c>
      <c r="E232" s="59">
        <v>4.4</v>
      </c>
    </row>
    <row r="233" spans="4:5" ht="16.5">
      <c r="D233" s="29">
        <v>3.3</v>
      </c>
      <c r="E233" s="59">
        <v>4.4</v>
      </c>
    </row>
    <row r="234" spans="4:5" ht="16.5">
      <c r="D234" s="29">
        <v>3.31</v>
      </c>
      <c r="E234" s="59">
        <v>4.2</v>
      </c>
    </row>
    <row r="235" spans="4:5" ht="16.5">
      <c r="D235" s="29">
        <v>3.32</v>
      </c>
      <c r="E235" s="59">
        <v>4.2</v>
      </c>
    </row>
    <row r="236" spans="4:5" ht="16.5">
      <c r="D236" s="29">
        <v>3.33</v>
      </c>
      <c r="E236" s="59">
        <v>4.2</v>
      </c>
    </row>
    <row r="237" spans="4:5" ht="16.5">
      <c r="D237" s="29">
        <v>3.34</v>
      </c>
      <c r="E237" s="59">
        <v>4.2</v>
      </c>
    </row>
    <row r="238" spans="4:5" ht="16.5">
      <c r="D238" s="29">
        <v>3.35</v>
      </c>
      <c r="E238" s="59">
        <v>4.2</v>
      </c>
    </row>
    <row r="239" spans="4:5" ht="16.5">
      <c r="D239" s="29">
        <v>3.36</v>
      </c>
      <c r="E239" s="59">
        <v>4.2</v>
      </c>
    </row>
    <row r="240" spans="4:5" ht="16.5">
      <c r="D240" s="29">
        <v>3.37</v>
      </c>
      <c r="E240" s="59">
        <v>4.2</v>
      </c>
    </row>
    <row r="241" spans="4:5" ht="16.5">
      <c r="D241" s="29">
        <v>3.38</v>
      </c>
      <c r="E241" s="59">
        <v>4.2</v>
      </c>
    </row>
    <row r="242" spans="4:5" ht="16.5">
      <c r="D242" s="29">
        <v>3.39</v>
      </c>
      <c r="E242" s="59">
        <v>4.2</v>
      </c>
    </row>
    <row r="243" spans="4:5" ht="16.5">
      <c r="D243" s="29">
        <v>3.4</v>
      </c>
      <c r="E243" s="59">
        <v>4.2</v>
      </c>
    </row>
    <row r="244" spans="4:5" ht="16.5">
      <c r="D244" s="29">
        <v>3.41</v>
      </c>
      <c r="E244" s="60">
        <v>4</v>
      </c>
    </row>
    <row r="245" spans="4:5" ht="16.5">
      <c r="D245" s="29">
        <v>3.42</v>
      </c>
      <c r="E245" s="60">
        <v>4</v>
      </c>
    </row>
    <row r="246" spans="4:5" ht="16.5">
      <c r="D246" s="29">
        <v>3.43</v>
      </c>
      <c r="E246" s="60">
        <v>4</v>
      </c>
    </row>
    <row r="247" spans="4:5" ht="16.5">
      <c r="D247" s="29">
        <v>3.44</v>
      </c>
      <c r="E247" s="60">
        <v>4</v>
      </c>
    </row>
    <row r="248" spans="4:5" ht="16.5">
      <c r="D248" s="29">
        <v>3.45</v>
      </c>
      <c r="E248" s="60">
        <v>4</v>
      </c>
    </row>
    <row r="249" spans="4:5" ht="16.5">
      <c r="D249" s="29">
        <v>3.46</v>
      </c>
      <c r="E249" s="60">
        <v>4</v>
      </c>
    </row>
    <row r="250" spans="4:5" ht="16.5">
      <c r="D250" s="29">
        <v>3.47</v>
      </c>
      <c r="E250" s="60">
        <v>4</v>
      </c>
    </row>
    <row r="251" spans="4:5" ht="16.5">
      <c r="D251" s="29">
        <v>3.48</v>
      </c>
      <c r="E251" s="60">
        <v>4</v>
      </c>
    </row>
    <row r="252" spans="4:5" ht="16.5">
      <c r="D252" s="29">
        <v>3.49</v>
      </c>
      <c r="E252" s="60">
        <v>4</v>
      </c>
    </row>
    <row r="253" spans="4:5" ht="16.5">
      <c r="D253" s="29">
        <v>3.5</v>
      </c>
      <c r="E253" s="60">
        <v>4</v>
      </c>
    </row>
    <row r="254" spans="4:5" ht="16.5">
      <c r="D254" s="29">
        <v>3.51</v>
      </c>
      <c r="E254" s="59">
        <v>3.8</v>
      </c>
    </row>
    <row r="255" spans="4:5" ht="16.5">
      <c r="D255" s="29">
        <v>3.52</v>
      </c>
      <c r="E255" s="59">
        <v>3.8</v>
      </c>
    </row>
    <row r="256" spans="4:5" ht="16.5">
      <c r="D256" s="29">
        <v>3.53</v>
      </c>
      <c r="E256" s="59">
        <v>3.8</v>
      </c>
    </row>
    <row r="257" spans="4:5" ht="16.5">
      <c r="D257" s="29">
        <v>3.54</v>
      </c>
      <c r="E257" s="59">
        <v>3.8</v>
      </c>
    </row>
    <row r="258" spans="4:5" ht="16.5">
      <c r="D258" s="29">
        <v>3.55</v>
      </c>
      <c r="E258" s="59">
        <v>3.8</v>
      </c>
    </row>
    <row r="259" spans="4:5" ht="16.5">
      <c r="D259" s="29">
        <v>3.56</v>
      </c>
      <c r="E259" s="59">
        <v>3.8</v>
      </c>
    </row>
    <row r="260" spans="4:5" ht="16.5">
      <c r="D260" s="29">
        <v>3.57</v>
      </c>
      <c r="E260" s="59">
        <v>3.8</v>
      </c>
    </row>
    <row r="261" spans="4:5" ht="16.5">
      <c r="D261" s="29">
        <v>3.58</v>
      </c>
      <c r="E261" s="59">
        <v>3.8</v>
      </c>
    </row>
    <row r="262" spans="4:5" ht="16.5">
      <c r="D262" s="29">
        <v>3.59</v>
      </c>
      <c r="E262" s="59">
        <v>3.8</v>
      </c>
    </row>
    <row r="263" spans="4:5" ht="16.5">
      <c r="D263" s="29">
        <v>3.6</v>
      </c>
      <c r="E263" s="59">
        <v>3.8</v>
      </c>
    </row>
    <row r="264" spans="4:5" ht="16.5">
      <c r="D264" s="29">
        <v>3.61</v>
      </c>
      <c r="E264" s="59">
        <v>3.6</v>
      </c>
    </row>
    <row r="265" spans="4:5" ht="16.5">
      <c r="D265" s="29">
        <v>3.62</v>
      </c>
      <c r="E265" s="59">
        <v>3.6</v>
      </c>
    </row>
    <row r="266" spans="4:5" ht="16.5">
      <c r="D266" s="29">
        <v>3.63</v>
      </c>
      <c r="E266" s="59">
        <v>3.6</v>
      </c>
    </row>
    <row r="267" spans="4:5" ht="16.5">
      <c r="D267" s="29">
        <v>3.64</v>
      </c>
      <c r="E267" s="59">
        <v>3.6</v>
      </c>
    </row>
    <row r="268" spans="4:5" ht="16.5">
      <c r="D268" s="29">
        <v>3.65</v>
      </c>
      <c r="E268" s="59">
        <v>3.6</v>
      </c>
    </row>
    <row r="269" spans="4:5" ht="16.5">
      <c r="D269" s="29">
        <v>3.66</v>
      </c>
      <c r="E269" s="59">
        <v>3.6</v>
      </c>
    </row>
    <row r="270" spans="4:5" ht="16.5">
      <c r="D270" s="29">
        <v>3.67</v>
      </c>
      <c r="E270" s="59">
        <v>3.6</v>
      </c>
    </row>
    <row r="271" spans="4:5" ht="16.5">
      <c r="D271" s="29">
        <v>3.68</v>
      </c>
      <c r="E271" s="59">
        <v>3.6</v>
      </c>
    </row>
    <row r="272" spans="4:5" ht="16.5">
      <c r="D272" s="29">
        <v>3.69</v>
      </c>
      <c r="E272" s="59">
        <v>3.6</v>
      </c>
    </row>
    <row r="273" spans="4:5" ht="16.5">
      <c r="D273" s="29">
        <v>3.7</v>
      </c>
      <c r="E273" s="59">
        <v>3.6</v>
      </c>
    </row>
    <row r="274" spans="4:5" ht="16.5">
      <c r="D274" s="29">
        <v>3.71</v>
      </c>
      <c r="E274" s="59">
        <v>3.4</v>
      </c>
    </row>
    <row r="275" spans="4:5" ht="16.5">
      <c r="D275" s="29">
        <v>3.72</v>
      </c>
      <c r="E275" s="59">
        <v>3.4</v>
      </c>
    </row>
    <row r="276" spans="4:5" ht="16.5">
      <c r="D276" s="29">
        <v>3.73</v>
      </c>
      <c r="E276" s="59">
        <v>3.4</v>
      </c>
    </row>
    <row r="277" spans="4:5" ht="16.5">
      <c r="D277" s="29">
        <v>3.74</v>
      </c>
      <c r="E277" s="59">
        <v>3.4</v>
      </c>
    </row>
    <row r="278" spans="4:5" ht="16.5">
      <c r="D278" s="29">
        <v>3.75</v>
      </c>
      <c r="E278" s="59">
        <v>3.4</v>
      </c>
    </row>
    <row r="279" spans="4:5" ht="16.5">
      <c r="D279" s="29">
        <v>3.76</v>
      </c>
      <c r="E279" s="59">
        <v>3.4</v>
      </c>
    </row>
    <row r="280" spans="4:5" ht="16.5">
      <c r="D280" s="29">
        <v>3.77</v>
      </c>
      <c r="E280" s="59">
        <v>3.4</v>
      </c>
    </row>
    <row r="281" spans="4:5" ht="16.5">
      <c r="D281" s="29">
        <v>3.78</v>
      </c>
      <c r="E281" s="59">
        <v>3.4</v>
      </c>
    </row>
    <row r="282" spans="4:5" ht="16.5">
      <c r="D282" s="29">
        <v>3.79</v>
      </c>
      <c r="E282" s="59">
        <v>3.4</v>
      </c>
    </row>
    <row r="283" spans="4:5" ht="16.5">
      <c r="D283" s="29">
        <v>3.8</v>
      </c>
      <c r="E283" s="59">
        <v>3.4</v>
      </c>
    </row>
    <row r="284" spans="4:5" ht="16.5">
      <c r="D284" s="29">
        <v>3.81</v>
      </c>
      <c r="E284" s="59">
        <v>3.2</v>
      </c>
    </row>
    <row r="285" spans="4:5" ht="16.5">
      <c r="D285" s="29">
        <v>3.82</v>
      </c>
      <c r="E285" s="59">
        <v>3.2</v>
      </c>
    </row>
    <row r="286" spans="4:5" ht="16.5">
      <c r="D286" s="29">
        <v>3.83</v>
      </c>
      <c r="E286" s="59">
        <v>3.2</v>
      </c>
    </row>
    <row r="287" spans="4:5" ht="16.5">
      <c r="D287" s="29">
        <v>3.84</v>
      </c>
      <c r="E287" s="59">
        <v>3.2</v>
      </c>
    </row>
    <row r="288" spans="4:5" ht="16.5">
      <c r="D288" s="29">
        <v>3.85</v>
      </c>
      <c r="E288" s="59">
        <v>3.2</v>
      </c>
    </row>
    <row r="289" spans="4:5" ht="16.5">
      <c r="D289" s="29">
        <v>3.86</v>
      </c>
      <c r="E289" s="59">
        <v>3.2</v>
      </c>
    </row>
    <row r="290" spans="4:5" ht="16.5">
      <c r="D290" s="29">
        <v>3.87</v>
      </c>
      <c r="E290" s="59">
        <v>3.2</v>
      </c>
    </row>
    <row r="291" spans="4:5" ht="16.5">
      <c r="D291" s="29">
        <v>3.88</v>
      </c>
      <c r="E291" s="59">
        <v>3.2</v>
      </c>
    </row>
    <row r="292" spans="4:5" ht="16.5">
      <c r="D292" s="29">
        <v>3.89</v>
      </c>
      <c r="E292" s="59">
        <v>3.2</v>
      </c>
    </row>
    <row r="293" spans="4:5" ht="16.5">
      <c r="D293" s="29">
        <v>3.9</v>
      </c>
      <c r="E293" s="59">
        <v>3.2</v>
      </c>
    </row>
    <row r="294" spans="4:5" ht="16.5">
      <c r="D294" s="29">
        <v>3.91</v>
      </c>
      <c r="E294" s="60">
        <v>3</v>
      </c>
    </row>
    <row r="295" spans="4:5" ht="16.5">
      <c r="D295" s="29">
        <v>3.92</v>
      </c>
      <c r="E295" s="60">
        <v>3</v>
      </c>
    </row>
    <row r="296" spans="4:5" ht="16.5">
      <c r="D296" s="29">
        <v>3.93</v>
      </c>
      <c r="E296" s="60">
        <v>3</v>
      </c>
    </row>
    <row r="297" spans="4:5" ht="16.5">
      <c r="D297" s="29">
        <v>3.94</v>
      </c>
      <c r="E297" s="60">
        <v>3</v>
      </c>
    </row>
    <row r="298" spans="4:5" ht="16.5">
      <c r="D298" s="29">
        <v>3.95</v>
      </c>
      <c r="E298" s="60">
        <v>3</v>
      </c>
    </row>
    <row r="299" spans="4:5" ht="16.5">
      <c r="D299" s="29">
        <v>3.96</v>
      </c>
      <c r="E299" s="60">
        <v>3</v>
      </c>
    </row>
    <row r="300" spans="4:5" ht="16.5">
      <c r="D300" s="29">
        <v>3.97</v>
      </c>
      <c r="E300" s="60">
        <v>3</v>
      </c>
    </row>
    <row r="301" spans="4:5" ht="16.5">
      <c r="D301" s="29">
        <v>3.98</v>
      </c>
      <c r="E301" s="60">
        <v>3</v>
      </c>
    </row>
    <row r="302" spans="4:5" ht="16.5">
      <c r="D302" s="29">
        <v>3.99</v>
      </c>
      <c r="E302" s="60">
        <v>3</v>
      </c>
    </row>
    <row r="303" spans="4:5" ht="16.5">
      <c r="D303" s="29">
        <v>4</v>
      </c>
      <c r="E303" s="60">
        <v>3</v>
      </c>
    </row>
    <row r="304" spans="4:5" ht="16.5">
      <c r="D304" s="29">
        <v>4.01</v>
      </c>
      <c r="E304" s="59">
        <v>2.8</v>
      </c>
    </row>
    <row r="305" spans="4:5" ht="16.5">
      <c r="D305" s="29">
        <v>4.02</v>
      </c>
      <c r="E305" s="59">
        <v>2.8</v>
      </c>
    </row>
    <row r="306" spans="4:5" ht="16.5">
      <c r="D306" s="29">
        <v>4.03</v>
      </c>
      <c r="E306" s="59">
        <v>2.8</v>
      </c>
    </row>
    <row r="307" spans="4:5" ht="16.5">
      <c r="D307" s="29">
        <v>4.04</v>
      </c>
      <c r="E307" s="59">
        <v>2.8</v>
      </c>
    </row>
    <row r="308" spans="4:5" ht="16.5">
      <c r="D308" s="29">
        <v>4.05</v>
      </c>
      <c r="E308" s="59">
        <v>2.8</v>
      </c>
    </row>
    <row r="309" spans="4:5" ht="16.5">
      <c r="D309" s="29">
        <v>4.06</v>
      </c>
      <c r="E309" s="59">
        <v>2.8</v>
      </c>
    </row>
    <row r="310" spans="4:5" ht="16.5">
      <c r="D310" s="29">
        <v>4.07</v>
      </c>
      <c r="E310" s="59">
        <v>2.8</v>
      </c>
    </row>
    <row r="311" spans="4:5" ht="16.5">
      <c r="D311" s="29">
        <v>4.08</v>
      </c>
      <c r="E311" s="59">
        <v>2.8</v>
      </c>
    </row>
    <row r="312" spans="4:5" ht="16.5">
      <c r="D312" s="29">
        <v>4.09</v>
      </c>
      <c r="E312" s="59">
        <v>2.8</v>
      </c>
    </row>
    <row r="313" spans="4:5" ht="16.5">
      <c r="D313" s="29">
        <v>4.1</v>
      </c>
      <c r="E313" s="59">
        <v>2.8</v>
      </c>
    </row>
    <row r="314" spans="4:5" ht="16.5">
      <c r="D314" s="29">
        <v>4.11</v>
      </c>
      <c r="E314" s="59">
        <v>2.6</v>
      </c>
    </row>
    <row r="315" spans="4:5" ht="16.5">
      <c r="D315" s="29">
        <v>4.12</v>
      </c>
      <c r="E315" s="59">
        <v>2.6</v>
      </c>
    </row>
    <row r="316" spans="4:5" ht="16.5">
      <c r="D316" s="29">
        <v>4.13</v>
      </c>
      <c r="E316" s="59">
        <v>2.6</v>
      </c>
    </row>
    <row r="317" spans="4:5" ht="16.5">
      <c r="D317" s="29">
        <v>4.14</v>
      </c>
      <c r="E317" s="59">
        <v>2.6</v>
      </c>
    </row>
    <row r="318" spans="4:5" ht="16.5">
      <c r="D318" s="29">
        <v>4.15</v>
      </c>
      <c r="E318" s="59">
        <v>2.6</v>
      </c>
    </row>
    <row r="319" spans="4:5" ht="16.5">
      <c r="D319" s="29">
        <v>4.16</v>
      </c>
      <c r="E319" s="59">
        <v>2.6</v>
      </c>
    </row>
    <row r="320" spans="4:5" ht="16.5">
      <c r="D320" s="29">
        <v>4.17</v>
      </c>
      <c r="E320" s="59">
        <v>2.6</v>
      </c>
    </row>
    <row r="321" spans="4:5" ht="16.5">
      <c r="D321" s="29">
        <v>4.18</v>
      </c>
      <c r="E321" s="59">
        <v>2.6</v>
      </c>
    </row>
    <row r="322" spans="4:5" ht="16.5">
      <c r="D322" s="29">
        <v>4.19</v>
      </c>
      <c r="E322" s="59">
        <v>2.6</v>
      </c>
    </row>
    <row r="323" spans="4:5" ht="16.5">
      <c r="D323" s="29">
        <v>4.2</v>
      </c>
      <c r="E323" s="59">
        <v>2.6</v>
      </c>
    </row>
    <row r="324" spans="4:5" ht="16.5">
      <c r="D324" s="29">
        <v>4.21</v>
      </c>
      <c r="E324" s="59">
        <v>2.4</v>
      </c>
    </row>
    <row r="325" spans="4:5" ht="16.5">
      <c r="D325" s="29">
        <v>4.22</v>
      </c>
      <c r="E325" s="59">
        <v>2.4</v>
      </c>
    </row>
    <row r="326" spans="4:5" ht="16.5">
      <c r="D326" s="29">
        <v>4.23</v>
      </c>
      <c r="E326" s="59">
        <v>2.4</v>
      </c>
    </row>
    <row r="327" spans="4:5" ht="16.5">
      <c r="D327" s="29">
        <v>4.24</v>
      </c>
      <c r="E327" s="59">
        <v>2.4</v>
      </c>
    </row>
    <row r="328" spans="4:5" ht="16.5">
      <c r="D328" s="29">
        <v>4.25</v>
      </c>
      <c r="E328" s="59">
        <v>2.4</v>
      </c>
    </row>
    <row r="329" spans="4:5" ht="16.5">
      <c r="D329" s="29">
        <v>4.26</v>
      </c>
      <c r="E329" s="59">
        <v>2.4</v>
      </c>
    </row>
    <row r="330" spans="4:5" ht="16.5">
      <c r="D330" s="29">
        <v>4.27</v>
      </c>
      <c r="E330" s="59">
        <v>2.4</v>
      </c>
    </row>
    <row r="331" spans="4:5" ht="16.5">
      <c r="D331" s="29">
        <v>4.28</v>
      </c>
      <c r="E331" s="59">
        <v>2.4</v>
      </c>
    </row>
    <row r="332" spans="4:5" ht="16.5">
      <c r="D332" s="29">
        <v>4.29</v>
      </c>
      <c r="E332" s="59">
        <v>2.4</v>
      </c>
    </row>
    <row r="333" spans="4:5" ht="16.5">
      <c r="D333" s="29">
        <v>4.3</v>
      </c>
      <c r="E333" s="59">
        <v>2.4</v>
      </c>
    </row>
    <row r="334" spans="4:5" ht="16.5">
      <c r="D334" s="29">
        <v>4.31</v>
      </c>
      <c r="E334" s="59">
        <v>2.2</v>
      </c>
    </row>
    <row r="335" spans="4:5" ht="16.5">
      <c r="D335" s="29">
        <v>4.32</v>
      </c>
      <c r="E335" s="59">
        <v>2.2</v>
      </c>
    </row>
    <row r="336" spans="4:5" ht="16.5">
      <c r="D336" s="29">
        <v>4.33</v>
      </c>
      <c r="E336" s="59">
        <v>2.2</v>
      </c>
    </row>
    <row r="337" spans="4:5" ht="16.5">
      <c r="D337" s="29">
        <v>4.34</v>
      </c>
      <c r="E337" s="59">
        <v>2.2</v>
      </c>
    </row>
    <row r="338" spans="4:5" ht="16.5">
      <c r="D338" s="29">
        <v>4.35</v>
      </c>
      <c r="E338" s="59">
        <v>2.2</v>
      </c>
    </row>
    <row r="339" spans="4:5" ht="16.5">
      <c r="D339" s="29">
        <v>4.36</v>
      </c>
      <c r="E339" s="59">
        <v>2.2</v>
      </c>
    </row>
    <row r="340" spans="4:5" ht="16.5">
      <c r="D340" s="29">
        <v>4.37</v>
      </c>
      <c r="E340" s="59">
        <v>2.2</v>
      </c>
    </row>
    <row r="341" spans="4:5" ht="16.5">
      <c r="D341" s="29">
        <v>4.38</v>
      </c>
      <c r="E341" s="59">
        <v>2.2</v>
      </c>
    </row>
    <row r="342" spans="4:5" ht="16.5">
      <c r="D342" s="29">
        <v>4.39</v>
      </c>
      <c r="E342" s="59">
        <v>2.2</v>
      </c>
    </row>
    <row r="343" spans="4:5" ht="16.5">
      <c r="D343" s="29">
        <v>4.4</v>
      </c>
      <c r="E343" s="59">
        <v>2.2</v>
      </c>
    </row>
    <row r="344" spans="4:5" ht="16.5">
      <c r="D344" s="29">
        <v>4.41</v>
      </c>
      <c r="E344" s="60">
        <v>2</v>
      </c>
    </row>
    <row r="345" spans="4:5" ht="16.5">
      <c r="D345" s="29">
        <v>4.42</v>
      </c>
      <c r="E345" s="60">
        <v>2</v>
      </c>
    </row>
    <row r="346" spans="4:5" ht="16.5">
      <c r="D346" s="29">
        <v>4.43</v>
      </c>
      <c r="E346" s="60">
        <v>2</v>
      </c>
    </row>
    <row r="347" spans="4:5" ht="16.5">
      <c r="D347" s="29">
        <v>4.44</v>
      </c>
      <c r="E347" s="60">
        <v>2</v>
      </c>
    </row>
    <row r="348" spans="4:5" ht="16.5">
      <c r="D348" s="29">
        <v>4.45</v>
      </c>
      <c r="E348" s="60">
        <v>2</v>
      </c>
    </row>
    <row r="349" spans="4:5" ht="16.5">
      <c r="D349" s="29">
        <v>4.46</v>
      </c>
      <c r="E349" s="60">
        <v>2</v>
      </c>
    </row>
    <row r="350" spans="4:5" ht="16.5">
      <c r="D350" s="29">
        <v>4.47</v>
      </c>
      <c r="E350" s="60">
        <v>2</v>
      </c>
    </row>
    <row r="351" spans="4:5" ht="16.5">
      <c r="D351" s="29">
        <v>4.48</v>
      </c>
      <c r="E351" s="60">
        <v>2</v>
      </c>
    </row>
    <row r="352" spans="4:5" ht="16.5">
      <c r="D352" s="29">
        <v>4.49</v>
      </c>
      <c r="E352" s="60">
        <v>2</v>
      </c>
    </row>
    <row r="353" spans="4:5" ht="16.5">
      <c r="D353" s="29">
        <v>4.5</v>
      </c>
      <c r="E353" s="60">
        <v>2</v>
      </c>
    </row>
    <row r="354" spans="4:5" ht="16.5">
      <c r="D354" s="29">
        <v>4.51</v>
      </c>
      <c r="E354" s="61">
        <v>1.8</v>
      </c>
    </row>
    <row r="355" spans="4:5" ht="16.5">
      <c r="D355" s="29">
        <v>4.52</v>
      </c>
      <c r="E355" s="61">
        <v>1.8</v>
      </c>
    </row>
    <row r="356" spans="4:5" ht="16.5">
      <c r="D356" s="29">
        <v>4.53</v>
      </c>
      <c r="E356" s="61">
        <v>1.8</v>
      </c>
    </row>
    <row r="357" spans="4:5" ht="16.5">
      <c r="D357" s="29">
        <v>4.54</v>
      </c>
      <c r="E357" s="61">
        <v>1.8</v>
      </c>
    </row>
    <row r="358" spans="4:5" ht="16.5">
      <c r="D358" s="29">
        <v>4.55</v>
      </c>
      <c r="E358" s="61">
        <v>1.8</v>
      </c>
    </row>
    <row r="359" spans="4:5" ht="16.5">
      <c r="D359" s="29">
        <v>4.56</v>
      </c>
      <c r="E359" s="61">
        <v>1.8</v>
      </c>
    </row>
    <row r="360" spans="4:5" ht="16.5">
      <c r="D360" s="29">
        <v>4.57</v>
      </c>
      <c r="E360" s="61">
        <v>1.8</v>
      </c>
    </row>
    <row r="361" spans="4:5" ht="16.5">
      <c r="D361" s="29">
        <v>4.58</v>
      </c>
      <c r="E361" s="61">
        <v>1.8</v>
      </c>
    </row>
    <row r="362" spans="4:5" ht="16.5">
      <c r="D362" s="29">
        <v>4.59</v>
      </c>
      <c r="E362" s="61">
        <v>1.8</v>
      </c>
    </row>
    <row r="363" spans="4:5" ht="16.5">
      <c r="D363" s="29">
        <v>4.6</v>
      </c>
      <c r="E363" s="61">
        <v>1.8</v>
      </c>
    </row>
    <row r="364" spans="4:5" ht="16.5">
      <c r="D364" s="29">
        <v>4.61</v>
      </c>
      <c r="E364" s="61">
        <v>1.6</v>
      </c>
    </row>
    <row r="365" spans="4:5" ht="16.5">
      <c r="D365" s="29">
        <v>4.62</v>
      </c>
      <c r="E365" s="61">
        <v>1.6</v>
      </c>
    </row>
    <row r="366" spans="4:5" ht="16.5">
      <c r="D366" s="29">
        <v>4.63</v>
      </c>
      <c r="E366" s="61">
        <v>1.6</v>
      </c>
    </row>
    <row r="367" spans="4:5" ht="16.5">
      <c r="D367" s="29">
        <v>4.64</v>
      </c>
      <c r="E367" s="61">
        <v>1.6</v>
      </c>
    </row>
    <row r="368" spans="4:5" ht="16.5">
      <c r="D368" s="29">
        <v>4.65</v>
      </c>
      <c r="E368" s="61">
        <v>1.6</v>
      </c>
    </row>
    <row r="369" spans="4:5" ht="16.5">
      <c r="D369" s="29">
        <v>4.66</v>
      </c>
      <c r="E369" s="61">
        <v>1.6</v>
      </c>
    </row>
    <row r="370" spans="4:5" ht="16.5">
      <c r="D370" s="29">
        <v>4.67</v>
      </c>
      <c r="E370" s="61">
        <v>1.6</v>
      </c>
    </row>
    <row r="371" spans="4:5" ht="16.5">
      <c r="D371" s="29">
        <v>4.68</v>
      </c>
      <c r="E371" s="61">
        <v>1.6</v>
      </c>
    </row>
    <row r="372" spans="4:5" ht="16.5">
      <c r="D372" s="29">
        <v>4.69</v>
      </c>
      <c r="E372" s="61">
        <v>1.6</v>
      </c>
    </row>
    <row r="373" spans="4:5" ht="16.5">
      <c r="D373" s="29">
        <v>4.7</v>
      </c>
      <c r="E373" s="61">
        <v>1.6</v>
      </c>
    </row>
    <row r="374" spans="4:5" ht="16.5">
      <c r="D374" s="29">
        <v>4.71</v>
      </c>
      <c r="E374" s="61">
        <v>1.4</v>
      </c>
    </row>
    <row r="375" spans="4:5" ht="16.5">
      <c r="D375" s="29">
        <v>4.72</v>
      </c>
      <c r="E375" s="61">
        <v>1.4</v>
      </c>
    </row>
    <row r="376" spans="4:5" ht="16.5">
      <c r="D376" s="29">
        <v>4.73</v>
      </c>
      <c r="E376" s="61">
        <v>1.4</v>
      </c>
    </row>
    <row r="377" spans="4:5" ht="16.5">
      <c r="D377" s="29">
        <v>4.74</v>
      </c>
      <c r="E377" s="61">
        <v>1.4</v>
      </c>
    </row>
    <row r="378" spans="4:5" ht="16.5">
      <c r="D378" s="29">
        <v>4.75</v>
      </c>
      <c r="E378" s="61">
        <v>1.4</v>
      </c>
    </row>
    <row r="379" spans="4:5" ht="16.5">
      <c r="D379" s="29">
        <v>4.76</v>
      </c>
      <c r="E379" s="61">
        <v>1.4</v>
      </c>
    </row>
    <row r="380" spans="4:5" ht="16.5">
      <c r="D380" s="29">
        <v>4.77</v>
      </c>
      <c r="E380" s="61">
        <v>1.4</v>
      </c>
    </row>
    <row r="381" spans="4:5" ht="16.5">
      <c r="D381" s="29">
        <v>4.78</v>
      </c>
      <c r="E381" s="61">
        <v>1.4</v>
      </c>
    </row>
    <row r="382" spans="4:5" ht="16.5">
      <c r="D382" s="29">
        <v>4.79</v>
      </c>
      <c r="E382" s="61">
        <v>1.4</v>
      </c>
    </row>
    <row r="383" spans="4:5" ht="16.5">
      <c r="D383" s="29">
        <v>4.8</v>
      </c>
      <c r="E383" s="61">
        <v>1.4</v>
      </c>
    </row>
    <row r="384" spans="4:5" ht="16.5">
      <c r="D384" s="29">
        <v>4.81</v>
      </c>
      <c r="E384" s="61">
        <v>1.2</v>
      </c>
    </row>
    <row r="385" spans="4:5" ht="16.5">
      <c r="D385" s="29">
        <v>4.82</v>
      </c>
      <c r="E385" s="61">
        <v>1.2</v>
      </c>
    </row>
    <row r="386" spans="4:5" ht="16.5">
      <c r="D386" s="29">
        <v>4.83</v>
      </c>
      <c r="E386" s="61">
        <v>1.2</v>
      </c>
    </row>
    <row r="387" spans="4:5" ht="16.5">
      <c r="D387" s="29">
        <v>4.84</v>
      </c>
      <c r="E387" s="61">
        <v>1.2</v>
      </c>
    </row>
    <row r="388" spans="4:5" ht="16.5">
      <c r="D388" s="29">
        <v>4.85</v>
      </c>
      <c r="E388" s="61">
        <v>1.2</v>
      </c>
    </row>
    <row r="389" spans="4:5" ht="16.5">
      <c r="D389" s="29">
        <v>4.86</v>
      </c>
      <c r="E389" s="61">
        <v>1.2</v>
      </c>
    </row>
    <row r="390" spans="4:5" ht="16.5">
      <c r="D390" s="29">
        <v>4.87</v>
      </c>
      <c r="E390" s="61">
        <v>1.2</v>
      </c>
    </row>
    <row r="391" spans="4:5" ht="16.5">
      <c r="D391" s="29">
        <v>4.88</v>
      </c>
      <c r="E391" s="61">
        <v>1.2</v>
      </c>
    </row>
    <row r="392" spans="4:5" ht="16.5">
      <c r="D392" s="29">
        <v>4.89</v>
      </c>
      <c r="E392" s="61">
        <v>1.2</v>
      </c>
    </row>
    <row r="393" spans="4:5" ht="16.5">
      <c r="D393" s="29">
        <v>4.9</v>
      </c>
      <c r="E393" s="61">
        <v>1.2</v>
      </c>
    </row>
    <row r="394" spans="4:5" ht="16.5">
      <c r="D394" s="29">
        <v>4.91</v>
      </c>
      <c r="E394" s="62">
        <v>1</v>
      </c>
    </row>
    <row r="395" spans="4:5" ht="16.5">
      <c r="D395" s="29">
        <v>4.92</v>
      </c>
      <c r="E395" s="62">
        <v>1</v>
      </c>
    </row>
    <row r="396" spans="4:5" ht="16.5">
      <c r="D396" s="29">
        <v>4.93</v>
      </c>
      <c r="E396" s="62">
        <v>1</v>
      </c>
    </row>
    <row r="397" spans="4:5" ht="16.5">
      <c r="D397" s="29">
        <v>4.94</v>
      </c>
      <c r="E397" s="62">
        <v>1</v>
      </c>
    </row>
    <row r="398" spans="4:5" ht="16.5">
      <c r="D398" s="29">
        <v>4.95</v>
      </c>
      <c r="E398" s="62">
        <v>1</v>
      </c>
    </row>
    <row r="399" spans="4:5" ht="16.5">
      <c r="D399" s="29">
        <v>4.96</v>
      </c>
      <c r="E399" s="62">
        <v>1</v>
      </c>
    </row>
    <row r="400" spans="4:5" ht="16.5">
      <c r="D400" s="29">
        <v>4.97</v>
      </c>
      <c r="E400" s="62">
        <v>1</v>
      </c>
    </row>
    <row r="401" spans="4:5" ht="16.5">
      <c r="D401" s="29">
        <v>4.98</v>
      </c>
      <c r="E401" s="62">
        <v>1</v>
      </c>
    </row>
    <row r="402" spans="4:5" ht="16.5">
      <c r="D402" s="29">
        <v>4.99</v>
      </c>
      <c r="E402" s="62">
        <v>1</v>
      </c>
    </row>
    <row r="403" spans="4:5" ht="17.25" thickBot="1">
      <c r="D403" s="30">
        <v>5</v>
      </c>
      <c r="E403" s="63">
        <v>1</v>
      </c>
    </row>
    <row r="404" ht="17.25" thickTop="1"/>
  </sheetData>
  <sheetProtection/>
  <mergeCells count="5">
    <mergeCell ref="D1:E1"/>
    <mergeCell ref="G2:G3"/>
    <mergeCell ref="H2:N2"/>
    <mergeCell ref="G15:G16"/>
    <mergeCell ref="H15:K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zoomScalePageLayoutView="0" workbookViewId="0" topLeftCell="A1">
      <selection activeCell="G24" sqref="G24"/>
    </sheetView>
  </sheetViews>
  <sheetFormatPr defaultColWidth="9.140625" defaultRowHeight="15"/>
  <sheetData>
    <row r="1" ht="16.5">
      <c r="B1" t="s">
        <v>39</v>
      </c>
    </row>
    <row r="2" spans="2:9" ht="16.5">
      <c r="B2" s="114" t="s">
        <v>40</v>
      </c>
      <c r="C2" s="114" t="s">
        <v>41</v>
      </c>
      <c r="D2" s="114"/>
      <c r="E2" s="114"/>
      <c r="F2" s="114"/>
      <c r="G2" s="114"/>
      <c r="H2" s="114"/>
      <c r="I2" s="114"/>
    </row>
    <row r="3" spans="2:9" ht="17.25" thickBot="1">
      <c r="B3" s="114"/>
      <c r="C3" s="56">
        <v>1000</v>
      </c>
      <c r="D3" s="56">
        <v>900</v>
      </c>
      <c r="E3" s="56">
        <v>800</v>
      </c>
      <c r="F3" s="56">
        <v>600</v>
      </c>
      <c r="G3" s="56">
        <v>400</v>
      </c>
      <c r="H3" s="56">
        <v>200</v>
      </c>
      <c r="I3" s="56">
        <v>150</v>
      </c>
    </row>
    <row r="4" spans="2:9" ht="17.25" thickTop="1">
      <c r="B4" s="57">
        <v>1</v>
      </c>
      <c r="C4" s="72">
        <v>1000</v>
      </c>
      <c r="D4" s="72">
        <v>900</v>
      </c>
      <c r="E4" s="72">
        <v>800</v>
      </c>
      <c r="F4" s="72">
        <v>600</v>
      </c>
      <c r="G4" s="72">
        <v>400</v>
      </c>
      <c r="H4" s="72">
        <v>200</v>
      </c>
      <c r="I4" s="72">
        <v>150</v>
      </c>
    </row>
    <row r="5" spans="2:9" ht="16.5">
      <c r="B5" s="57">
        <v>1.2</v>
      </c>
      <c r="C5" s="73">
        <v>997</v>
      </c>
      <c r="D5" s="73">
        <v>897.6</v>
      </c>
      <c r="E5" s="73">
        <v>798</v>
      </c>
      <c r="F5" s="73">
        <v>598.6</v>
      </c>
      <c r="G5" s="73">
        <v>399</v>
      </c>
      <c r="H5" s="73">
        <v>199.4</v>
      </c>
      <c r="I5" s="73">
        <v>149.6</v>
      </c>
    </row>
    <row r="6" spans="2:9" ht="16.5">
      <c r="B6" s="57">
        <v>1.4</v>
      </c>
      <c r="C6" s="73">
        <v>994</v>
      </c>
      <c r="D6" s="73">
        <v>895.2</v>
      </c>
      <c r="E6" s="73">
        <v>796</v>
      </c>
      <c r="F6" s="73">
        <v>597.2</v>
      </c>
      <c r="G6" s="73">
        <v>398</v>
      </c>
      <c r="H6" s="73">
        <v>198.8</v>
      </c>
      <c r="I6" s="73">
        <v>149.2</v>
      </c>
    </row>
    <row r="7" spans="2:9" ht="16.5">
      <c r="B7" s="57">
        <v>1.6</v>
      </c>
      <c r="C7" s="73">
        <v>991</v>
      </c>
      <c r="D7" s="73">
        <v>892.8</v>
      </c>
      <c r="E7" s="73">
        <v>794</v>
      </c>
      <c r="F7" s="73">
        <v>595.8</v>
      </c>
      <c r="G7" s="73">
        <v>397</v>
      </c>
      <c r="H7" s="73">
        <v>198.2</v>
      </c>
      <c r="I7" s="73">
        <v>148.8</v>
      </c>
    </row>
    <row r="8" spans="2:9" ht="16.5">
      <c r="B8" s="57">
        <v>1.8</v>
      </c>
      <c r="C8" s="73">
        <v>988</v>
      </c>
      <c r="D8" s="73">
        <v>890.4</v>
      </c>
      <c r="E8" s="73">
        <v>792</v>
      </c>
      <c r="F8" s="73">
        <v>594.4</v>
      </c>
      <c r="G8" s="73">
        <v>396</v>
      </c>
      <c r="H8" s="73">
        <v>197.6</v>
      </c>
      <c r="I8" s="73">
        <v>148.4</v>
      </c>
    </row>
    <row r="9" spans="2:9" ht="16.5">
      <c r="B9" s="57">
        <v>2</v>
      </c>
      <c r="C9" s="73">
        <v>985</v>
      </c>
      <c r="D9" s="73">
        <v>888</v>
      </c>
      <c r="E9" s="73">
        <v>790</v>
      </c>
      <c r="F9" s="73">
        <v>593</v>
      </c>
      <c r="G9" s="73">
        <v>395</v>
      </c>
      <c r="H9" s="73">
        <v>197</v>
      </c>
      <c r="I9" s="73">
        <v>148</v>
      </c>
    </row>
    <row r="10" spans="2:9" ht="16.5">
      <c r="B10" s="57">
        <v>2.2</v>
      </c>
      <c r="C10" s="73">
        <v>982</v>
      </c>
      <c r="D10" s="73">
        <v>885.6</v>
      </c>
      <c r="E10" s="73">
        <v>788</v>
      </c>
      <c r="F10" s="73">
        <v>591.6</v>
      </c>
      <c r="G10" s="73">
        <v>394</v>
      </c>
      <c r="H10" s="73">
        <v>196.4</v>
      </c>
      <c r="I10" s="73">
        <v>147.6</v>
      </c>
    </row>
    <row r="11" spans="2:9" ht="16.5">
      <c r="B11" s="57">
        <v>2.4</v>
      </c>
      <c r="C11" s="73">
        <v>979</v>
      </c>
      <c r="D11" s="73">
        <v>883.2</v>
      </c>
      <c r="E11" s="73">
        <v>786</v>
      </c>
      <c r="F11" s="73">
        <v>590.2</v>
      </c>
      <c r="G11" s="73">
        <v>393</v>
      </c>
      <c r="H11" s="73">
        <v>195.8</v>
      </c>
      <c r="I11" s="73">
        <v>147.2</v>
      </c>
    </row>
    <row r="12" spans="2:9" ht="16.5">
      <c r="B12" s="57">
        <v>2.6</v>
      </c>
      <c r="C12" s="73">
        <v>976</v>
      </c>
      <c r="D12" s="73">
        <v>880.8</v>
      </c>
      <c r="E12" s="73">
        <v>784</v>
      </c>
      <c r="F12" s="73">
        <v>588.8</v>
      </c>
      <c r="G12" s="73">
        <v>392</v>
      </c>
      <c r="H12" s="73">
        <v>195.2</v>
      </c>
      <c r="I12" s="73">
        <v>146.8</v>
      </c>
    </row>
    <row r="13" spans="2:9" ht="16.5">
      <c r="B13" s="57">
        <v>2.8</v>
      </c>
      <c r="C13" s="73">
        <v>973</v>
      </c>
      <c r="D13" s="73">
        <v>878.4</v>
      </c>
      <c r="E13" s="73">
        <v>782</v>
      </c>
      <c r="F13" s="73">
        <v>587.4</v>
      </c>
      <c r="G13" s="73">
        <v>391</v>
      </c>
      <c r="H13" s="73">
        <v>194.6</v>
      </c>
      <c r="I13" s="73">
        <v>146.4</v>
      </c>
    </row>
    <row r="14" spans="2:9" ht="16.5">
      <c r="B14" s="57">
        <v>3</v>
      </c>
      <c r="C14" s="73">
        <v>970</v>
      </c>
      <c r="D14" s="73">
        <v>876</v>
      </c>
      <c r="E14" s="73">
        <v>780</v>
      </c>
      <c r="F14" s="73">
        <v>586</v>
      </c>
      <c r="G14" s="73">
        <v>390</v>
      </c>
      <c r="H14" s="73">
        <v>194</v>
      </c>
      <c r="I14" s="73">
        <v>146</v>
      </c>
    </row>
    <row r="15" spans="2:9" ht="16.5">
      <c r="B15" s="57">
        <v>3.2</v>
      </c>
      <c r="C15" s="73">
        <v>967</v>
      </c>
      <c r="D15" s="73">
        <v>873.6</v>
      </c>
      <c r="E15" s="73">
        <v>778</v>
      </c>
      <c r="F15" s="73">
        <v>584.6</v>
      </c>
      <c r="G15" s="73">
        <v>389</v>
      </c>
      <c r="H15" s="73">
        <v>193.4</v>
      </c>
      <c r="I15" s="73">
        <v>145.6</v>
      </c>
    </row>
    <row r="16" spans="2:9" ht="16.5">
      <c r="B16" s="57">
        <v>3.4</v>
      </c>
      <c r="C16" s="73">
        <v>964</v>
      </c>
      <c r="D16" s="73">
        <v>871.2</v>
      </c>
      <c r="E16" s="73">
        <v>776</v>
      </c>
      <c r="F16" s="73">
        <v>583.2</v>
      </c>
      <c r="G16" s="73">
        <v>388</v>
      </c>
      <c r="H16" s="73">
        <v>192.8</v>
      </c>
      <c r="I16" s="73">
        <v>145.2</v>
      </c>
    </row>
    <row r="17" spans="2:9" ht="16.5">
      <c r="B17" s="57">
        <v>3.6</v>
      </c>
      <c r="C17" s="73">
        <v>961</v>
      </c>
      <c r="D17" s="73">
        <v>868.8</v>
      </c>
      <c r="E17" s="73">
        <v>774</v>
      </c>
      <c r="F17" s="73">
        <v>581.8</v>
      </c>
      <c r="G17" s="73">
        <v>387</v>
      </c>
      <c r="H17" s="73">
        <v>192.2</v>
      </c>
      <c r="I17" s="73">
        <v>144.8</v>
      </c>
    </row>
    <row r="18" spans="2:9" ht="16.5">
      <c r="B18" s="57">
        <v>3.8</v>
      </c>
      <c r="C18" s="73">
        <v>958</v>
      </c>
      <c r="D18" s="73">
        <v>866.4</v>
      </c>
      <c r="E18" s="73">
        <v>772</v>
      </c>
      <c r="F18" s="73">
        <v>580.4</v>
      </c>
      <c r="G18" s="73">
        <v>386</v>
      </c>
      <c r="H18" s="73">
        <v>191.6</v>
      </c>
      <c r="I18" s="73">
        <v>144.4</v>
      </c>
    </row>
    <row r="19" spans="2:9" ht="16.5">
      <c r="B19" s="57">
        <v>4</v>
      </c>
      <c r="C19" s="73">
        <v>955</v>
      </c>
      <c r="D19" s="73">
        <v>864</v>
      </c>
      <c r="E19" s="73">
        <v>770</v>
      </c>
      <c r="F19" s="73">
        <v>579</v>
      </c>
      <c r="G19" s="73">
        <v>385</v>
      </c>
      <c r="H19" s="73">
        <v>191</v>
      </c>
      <c r="I19" s="73">
        <v>144</v>
      </c>
    </row>
    <row r="20" spans="2:9" ht="16.5">
      <c r="B20" s="57">
        <v>4.2</v>
      </c>
      <c r="C20" s="73">
        <v>952</v>
      </c>
      <c r="D20" s="73">
        <v>861.6</v>
      </c>
      <c r="E20" s="73">
        <v>768</v>
      </c>
      <c r="F20" s="73">
        <v>577.6</v>
      </c>
      <c r="G20" s="73">
        <v>384</v>
      </c>
      <c r="H20" s="73">
        <v>190.4</v>
      </c>
      <c r="I20" s="73">
        <v>143.6</v>
      </c>
    </row>
    <row r="21" spans="2:9" ht="16.5">
      <c r="B21" s="57">
        <v>4.4</v>
      </c>
      <c r="C21" s="73">
        <v>949</v>
      </c>
      <c r="D21" s="73">
        <v>859.2</v>
      </c>
      <c r="E21" s="73">
        <v>766</v>
      </c>
      <c r="F21" s="73">
        <v>576.2</v>
      </c>
      <c r="G21" s="73">
        <v>383</v>
      </c>
      <c r="H21" s="73">
        <v>189.8</v>
      </c>
      <c r="I21" s="73">
        <v>143.2</v>
      </c>
    </row>
    <row r="22" spans="2:9" ht="16.5">
      <c r="B22" s="57">
        <v>4.6</v>
      </c>
      <c r="C22" s="73">
        <v>946</v>
      </c>
      <c r="D22" s="73">
        <v>856.8</v>
      </c>
      <c r="E22" s="73">
        <v>764</v>
      </c>
      <c r="F22" s="73">
        <v>574.8</v>
      </c>
      <c r="G22" s="73">
        <v>382</v>
      </c>
      <c r="H22" s="73">
        <v>189.2</v>
      </c>
      <c r="I22" s="73">
        <v>142.8</v>
      </c>
    </row>
    <row r="23" spans="2:9" ht="17.25" thickBot="1">
      <c r="B23" s="57">
        <v>4.8</v>
      </c>
      <c r="C23" s="74">
        <v>943</v>
      </c>
      <c r="D23" s="74">
        <v>854.4</v>
      </c>
      <c r="E23" s="74">
        <v>762</v>
      </c>
      <c r="F23" s="74">
        <v>573.4</v>
      </c>
      <c r="G23" s="74">
        <v>381</v>
      </c>
      <c r="H23" s="74">
        <v>188.6</v>
      </c>
      <c r="I23" s="74">
        <v>142.4</v>
      </c>
    </row>
    <row r="24" spans="2:9" ht="17.25" thickTop="1">
      <c r="B24" s="57">
        <v>5</v>
      </c>
      <c r="C24" s="72">
        <v>940</v>
      </c>
      <c r="D24" s="72">
        <v>852</v>
      </c>
      <c r="E24" s="72">
        <v>760</v>
      </c>
      <c r="F24" s="72">
        <v>572</v>
      </c>
      <c r="G24" s="72">
        <v>380</v>
      </c>
      <c r="H24" s="72">
        <v>188</v>
      </c>
      <c r="I24" s="75">
        <v>142</v>
      </c>
    </row>
    <row r="25" spans="2:9" ht="16.5">
      <c r="B25" s="57">
        <v>5.2</v>
      </c>
      <c r="C25" s="73">
        <v>937</v>
      </c>
      <c r="D25" s="73">
        <v>849.6</v>
      </c>
      <c r="E25" s="73">
        <v>758</v>
      </c>
      <c r="F25" s="73">
        <v>570.6</v>
      </c>
      <c r="G25" s="73">
        <v>379</v>
      </c>
      <c r="H25" s="73">
        <v>187.4</v>
      </c>
      <c r="I25" s="76">
        <v>141.6</v>
      </c>
    </row>
    <row r="26" spans="2:9" ht="16.5">
      <c r="B26" s="57">
        <v>5.4</v>
      </c>
      <c r="C26" s="73">
        <v>934</v>
      </c>
      <c r="D26" s="73">
        <v>847.2</v>
      </c>
      <c r="E26" s="73">
        <v>756</v>
      </c>
      <c r="F26" s="73">
        <v>569.2</v>
      </c>
      <c r="G26" s="73">
        <v>378</v>
      </c>
      <c r="H26" s="73">
        <v>186.8</v>
      </c>
      <c r="I26" s="76">
        <v>141.2</v>
      </c>
    </row>
    <row r="27" spans="2:9" ht="16.5">
      <c r="B27" s="57">
        <v>5.6</v>
      </c>
      <c r="C27" s="73">
        <v>931</v>
      </c>
      <c r="D27" s="73">
        <v>844.8</v>
      </c>
      <c r="E27" s="73">
        <v>754</v>
      </c>
      <c r="F27" s="73">
        <v>567.8</v>
      </c>
      <c r="G27" s="73">
        <v>377</v>
      </c>
      <c r="H27" s="73">
        <v>186.2</v>
      </c>
      <c r="I27" s="76">
        <v>140.8</v>
      </c>
    </row>
    <row r="28" spans="2:9" ht="16.5">
      <c r="B28" s="57">
        <v>5.8</v>
      </c>
      <c r="C28" s="73">
        <v>928</v>
      </c>
      <c r="D28" s="73">
        <v>842.4</v>
      </c>
      <c r="E28" s="73">
        <v>752</v>
      </c>
      <c r="F28" s="73">
        <v>566.4</v>
      </c>
      <c r="G28" s="73">
        <v>376</v>
      </c>
      <c r="H28" s="73">
        <v>185.6</v>
      </c>
      <c r="I28" s="76">
        <v>140.4</v>
      </c>
    </row>
    <row r="29" spans="2:9" ht="16.5">
      <c r="B29" s="57">
        <v>6</v>
      </c>
      <c r="C29" s="73">
        <v>925</v>
      </c>
      <c r="D29" s="73">
        <v>840</v>
      </c>
      <c r="E29" s="73">
        <v>750</v>
      </c>
      <c r="F29" s="73">
        <v>565</v>
      </c>
      <c r="G29" s="73">
        <v>375</v>
      </c>
      <c r="H29" s="73">
        <v>185</v>
      </c>
      <c r="I29" s="76">
        <v>140</v>
      </c>
    </row>
    <row r="30" spans="2:9" ht="16.5">
      <c r="B30" s="57">
        <v>6.2</v>
      </c>
      <c r="C30" s="73">
        <v>885</v>
      </c>
      <c r="D30" s="73">
        <v>796</v>
      </c>
      <c r="E30" s="77">
        <v>705</v>
      </c>
      <c r="F30" s="73">
        <v>538</v>
      </c>
      <c r="G30" s="73">
        <v>362</v>
      </c>
      <c r="H30" s="73">
        <v>173</v>
      </c>
      <c r="I30" s="76">
        <v>132</v>
      </c>
    </row>
    <row r="31" spans="2:9" ht="16.5">
      <c r="B31" s="57">
        <v>6.4</v>
      </c>
      <c r="C31" s="73">
        <v>845</v>
      </c>
      <c r="D31" s="73">
        <v>752</v>
      </c>
      <c r="E31" s="77">
        <v>660</v>
      </c>
      <c r="F31" s="73">
        <v>511</v>
      </c>
      <c r="G31" s="73">
        <v>349</v>
      </c>
      <c r="H31" s="73">
        <v>161</v>
      </c>
      <c r="I31" s="76">
        <v>124</v>
      </c>
    </row>
    <row r="32" spans="2:9" ht="16.5">
      <c r="B32" s="57">
        <v>6.6</v>
      </c>
      <c r="C32" s="73">
        <v>805</v>
      </c>
      <c r="D32" s="73">
        <v>708</v>
      </c>
      <c r="E32" s="77">
        <v>615</v>
      </c>
      <c r="F32" s="73">
        <v>484</v>
      </c>
      <c r="G32" s="73">
        <v>336</v>
      </c>
      <c r="H32" s="73">
        <v>149</v>
      </c>
      <c r="I32" s="76">
        <v>116</v>
      </c>
    </row>
    <row r="33" spans="2:9" ht="16.5">
      <c r="B33" s="57">
        <v>6.8</v>
      </c>
      <c r="C33" s="73">
        <v>765</v>
      </c>
      <c r="D33" s="73">
        <v>664</v>
      </c>
      <c r="E33" s="77">
        <v>570</v>
      </c>
      <c r="F33" s="73">
        <v>457</v>
      </c>
      <c r="G33" s="73">
        <v>323</v>
      </c>
      <c r="H33" s="73">
        <v>137</v>
      </c>
      <c r="I33" s="76">
        <v>108</v>
      </c>
    </row>
    <row r="34" spans="2:9" ht="16.5">
      <c r="B34" s="57">
        <v>7</v>
      </c>
      <c r="C34" s="73">
        <v>725</v>
      </c>
      <c r="D34" s="73">
        <v>620</v>
      </c>
      <c r="E34" s="77">
        <v>525</v>
      </c>
      <c r="F34" s="73">
        <v>430</v>
      </c>
      <c r="G34" s="73">
        <v>310</v>
      </c>
      <c r="H34" s="73">
        <v>125</v>
      </c>
      <c r="I34" s="76">
        <v>100</v>
      </c>
    </row>
    <row r="35" spans="2:9" ht="16.5">
      <c r="B35" s="57">
        <v>7.2</v>
      </c>
      <c r="C35" s="73">
        <v>665</v>
      </c>
      <c r="D35" s="73">
        <v>560</v>
      </c>
      <c r="E35" s="77">
        <v>474</v>
      </c>
      <c r="F35" s="73">
        <v>386</v>
      </c>
      <c r="G35" s="73">
        <v>284</v>
      </c>
      <c r="H35" s="73">
        <v>113</v>
      </c>
      <c r="I35" s="76">
        <v>90</v>
      </c>
    </row>
    <row r="36" spans="2:9" ht="16.5">
      <c r="B36" s="57">
        <v>7.4</v>
      </c>
      <c r="C36" s="73">
        <v>605</v>
      </c>
      <c r="D36" s="73">
        <v>500</v>
      </c>
      <c r="E36" s="77">
        <v>423</v>
      </c>
      <c r="F36" s="73">
        <v>342</v>
      </c>
      <c r="G36" s="73">
        <v>258</v>
      </c>
      <c r="H36" s="73">
        <v>101</v>
      </c>
      <c r="I36" s="76">
        <v>80</v>
      </c>
    </row>
    <row r="37" spans="2:9" ht="16.5">
      <c r="B37" s="57">
        <v>7.6</v>
      </c>
      <c r="C37" s="73">
        <v>545</v>
      </c>
      <c r="D37" s="73">
        <v>440</v>
      </c>
      <c r="E37" s="77">
        <v>372</v>
      </c>
      <c r="F37" s="73">
        <v>298</v>
      </c>
      <c r="G37" s="73">
        <v>232</v>
      </c>
      <c r="H37" s="73">
        <v>89</v>
      </c>
      <c r="I37" s="76">
        <v>70</v>
      </c>
    </row>
    <row r="38" spans="2:9" ht="16.5">
      <c r="B38" s="57">
        <v>7.8</v>
      </c>
      <c r="C38" s="73">
        <v>485</v>
      </c>
      <c r="D38" s="73">
        <v>380</v>
      </c>
      <c r="E38" s="77">
        <v>321</v>
      </c>
      <c r="F38" s="73">
        <v>254</v>
      </c>
      <c r="G38" s="73">
        <v>206</v>
      </c>
      <c r="H38" s="73">
        <v>77</v>
      </c>
      <c r="I38" s="76">
        <v>60</v>
      </c>
    </row>
    <row r="39" spans="2:9" ht="16.5">
      <c r="B39" s="57">
        <v>8</v>
      </c>
      <c r="C39" s="73">
        <v>425</v>
      </c>
      <c r="D39" s="73">
        <v>320</v>
      </c>
      <c r="E39" s="77">
        <v>270</v>
      </c>
      <c r="F39" s="73">
        <v>210</v>
      </c>
      <c r="G39" s="73">
        <v>180</v>
      </c>
      <c r="H39" s="73">
        <v>65</v>
      </c>
      <c r="I39" s="76">
        <v>50</v>
      </c>
    </row>
    <row r="40" spans="2:9" ht="16.5">
      <c r="B40" s="57">
        <v>8.2</v>
      </c>
      <c r="C40" s="73">
        <v>340</v>
      </c>
      <c r="D40" s="73">
        <v>256</v>
      </c>
      <c r="E40" s="77">
        <v>216</v>
      </c>
      <c r="F40" s="73">
        <v>168</v>
      </c>
      <c r="G40" s="73">
        <v>144</v>
      </c>
      <c r="H40" s="73">
        <v>52</v>
      </c>
      <c r="I40" s="76">
        <v>40</v>
      </c>
    </row>
    <row r="41" spans="2:9" ht="16.5">
      <c r="B41" s="57">
        <v>8.4</v>
      </c>
      <c r="C41" s="73">
        <v>255</v>
      </c>
      <c r="D41" s="73">
        <v>192</v>
      </c>
      <c r="E41" s="77">
        <v>162</v>
      </c>
      <c r="F41" s="73">
        <v>126</v>
      </c>
      <c r="G41" s="73">
        <v>108</v>
      </c>
      <c r="H41" s="73">
        <v>39</v>
      </c>
      <c r="I41" s="76">
        <v>30</v>
      </c>
    </row>
    <row r="42" spans="2:9" ht="16.5">
      <c r="B42" s="57">
        <v>8.6</v>
      </c>
      <c r="C42" s="73">
        <v>170</v>
      </c>
      <c r="D42" s="73">
        <v>128</v>
      </c>
      <c r="E42" s="77">
        <v>108</v>
      </c>
      <c r="F42" s="73">
        <v>84</v>
      </c>
      <c r="G42" s="73">
        <v>72</v>
      </c>
      <c r="H42" s="73">
        <v>26</v>
      </c>
      <c r="I42" s="76">
        <v>20</v>
      </c>
    </row>
    <row r="43" spans="2:9" ht="16.5">
      <c r="B43" s="57">
        <v>8.8</v>
      </c>
      <c r="C43" s="73">
        <v>85</v>
      </c>
      <c r="D43" s="73">
        <v>64</v>
      </c>
      <c r="E43" s="77">
        <v>54</v>
      </c>
      <c r="F43" s="73">
        <v>42</v>
      </c>
      <c r="G43" s="73">
        <v>36</v>
      </c>
      <c r="H43" s="73">
        <v>13</v>
      </c>
      <c r="I43" s="76">
        <v>10</v>
      </c>
    </row>
    <row r="44" spans="2:9" ht="17.25" thickBot="1">
      <c r="B44" s="57">
        <v>9</v>
      </c>
      <c r="C44" s="74">
        <v>0</v>
      </c>
      <c r="D44" s="74">
        <v>0</v>
      </c>
      <c r="E44" s="78">
        <v>0</v>
      </c>
      <c r="F44" s="74">
        <v>0</v>
      </c>
      <c r="G44" s="74">
        <v>0</v>
      </c>
      <c r="H44" s="74">
        <v>0</v>
      </c>
      <c r="I44" s="79">
        <v>0</v>
      </c>
    </row>
    <row r="45" ht="17.25" thickTop="1"/>
  </sheetData>
  <sheetProtection/>
  <mergeCells count="2">
    <mergeCell ref="B2:B3"/>
    <mergeCell ref="C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산학협력</dc:creator>
  <cp:keywords/>
  <dc:description/>
  <cp:lastModifiedBy>Yoojh</cp:lastModifiedBy>
  <cp:lastPrinted>2011-03-31T07:56:29Z</cp:lastPrinted>
  <dcterms:created xsi:type="dcterms:W3CDTF">2010-03-23T04:59:04Z</dcterms:created>
  <dcterms:modified xsi:type="dcterms:W3CDTF">2023-06-27T01:56:37Z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/>
  </property>
  <property fmtid="{D5CDD505-2E9C-101B-9397-08002B2CF9AE}" pid="5" name="PublishingVariationGroupID">
    <vt:lpwstr/>
  </property>
  <property fmtid="{D5CDD505-2E9C-101B-9397-08002B2CF9AE}" pid="6" name="Audience">
    <vt:lpwstr/>
  </property>
  <property fmtid="{D5CDD505-2E9C-101B-9397-08002B2CF9AE}" pid="7" name="PublishingExpirationDate">
    <vt:lpwstr/>
  </property>
  <property fmtid="{D5CDD505-2E9C-101B-9397-08002B2CF9AE}" pid="8" name="PublishingContactPicture">
    <vt:lpwstr/>
  </property>
  <property fmtid="{D5CDD505-2E9C-101B-9397-08002B2CF9AE}" pid="9" name="PublishingStartDate">
    <vt:lpwstr/>
  </property>
  <property fmtid="{D5CDD505-2E9C-101B-9397-08002B2CF9AE}" pid="10" name="PublishingContact">
    <vt:lpwstr/>
  </property>
  <property fmtid="{D5CDD505-2E9C-101B-9397-08002B2CF9AE}" pid="11" name="PublishingContactName">
    <vt:lpwstr/>
  </property>
  <property fmtid="{D5CDD505-2E9C-101B-9397-08002B2CF9AE}" pid="12" name="Comments">
    <vt:lpwstr/>
  </property>
</Properties>
</file>